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105" windowWidth="15480" windowHeight="6210"/>
  </bookViews>
  <sheets>
    <sheet name="ประถม(NEW NT) " sheetId="4" r:id="rId1"/>
    <sheet name="ประถม(NEW O-NET)" sheetId="1" r:id="rId2"/>
  </sheets>
  <definedNames>
    <definedName name="_xlnm.Print_Titles" localSheetId="0">'ประถม(NEW NT) '!$1:$3</definedName>
    <definedName name="_xlnm.Print_Titles" localSheetId="1">'ประถม(NEW O-NET)'!$1:$3</definedName>
  </definedNames>
  <calcPr calcId="125725"/>
</workbook>
</file>

<file path=xl/calcChain.xml><?xml version="1.0" encoding="utf-8"?>
<calcChain xmlns="http://schemas.openxmlformats.org/spreadsheetml/2006/main">
  <c r="J157" i="4"/>
  <c r="I157"/>
  <c r="F157"/>
  <c r="C157"/>
  <c r="H156"/>
  <c r="K156" s="1"/>
  <c r="H155"/>
  <c r="K155" s="1"/>
  <c r="H154"/>
  <c r="K154" s="1"/>
  <c r="H153"/>
  <c r="K153" s="1"/>
  <c r="H152"/>
  <c r="K152" s="1"/>
  <c r="H151"/>
  <c r="K151" s="1"/>
  <c r="H150"/>
  <c r="K150" s="1"/>
  <c r="H149"/>
  <c r="K149" s="1"/>
  <c r="H148"/>
  <c r="K148" s="1"/>
  <c r="H145"/>
  <c r="K145" s="1"/>
  <c r="H144"/>
  <c r="K144" s="1"/>
  <c r="H142"/>
  <c r="E142"/>
  <c r="J128"/>
  <c r="I128"/>
  <c r="F128"/>
  <c r="C128"/>
  <c r="H127"/>
  <c r="K127" s="1"/>
  <c r="E127"/>
  <c r="H126"/>
  <c r="K126" s="1"/>
  <c r="E126"/>
  <c r="H125"/>
  <c r="K125" s="1"/>
  <c r="E125"/>
  <c r="H124"/>
  <c r="K124" s="1"/>
  <c r="E124"/>
  <c r="H123"/>
  <c r="K123" s="1"/>
  <c r="E123"/>
  <c r="H122"/>
  <c r="K122" s="1"/>
  <c r="E122"/>
  <c r="H121"/>
  <c r="K121" s="1"/>
  <c r="E121"/>
  <c r="H120"/>
  <c r="K120" s="1"/>
  <c r="E120"/>
  <c r="H119"/>
  <c r="K119" s="1"/>
  <c r="E119"/>
  <c r="H118"/>
  <c r="K118" s="1"/>
  <c r="H117"/>
  <c r="K117" s="1"/>
  <c r="E117"/>
  <c r="H116"/>
  <c r="K116" s="1"/>
  <c r="E116"/>
  <c r="H115"/>
  <c r="K115" s="1"/>
  <c r="E115"/>
  <c r="H114"/>
  <c r="K114" s="1"/>
  <c r="E114"/>
  <c r="H113"/>
  <c r="K113" s="1"/>
  <c r="E113"/>
  <c r="H112"/>
  <c r="K112" s="1"/>
  <c r="E112"/>
  <c r="H111"/>
  <c r="K111" s="1"/>
  <c r="E111"/>
  <c r="H110"/>
  <c r="K110" s="1"/>
  <c r="E110"/>
  <c r="H109"/>
  <c r="E109"/>
  <c r="K108"/>
  <c r="E108"/>
  <c r="J106"/>
  <c r="I106"/>
  <c r="F106"/>
  <c r="C106"/>
  <c r="H105"/>
  <c r="K105" s="1"/>
  <c r="H104"/>
  <c r="K104" s="1"/>
  <c r="H102"/>
  <c r="K102" s="1"/>
  <c r="H101"/>
  <c r="K101" s="1"/>
  <c r="H100"/>
  <c r="K100" s="1"/>
  <c r="H98"/>
  <c r="K98" s="1"/>
  <c r="H97"/>
  <c r="K97" s="1"/>
  <c r="H96"/>
  <c r="K96" s="1"/>
  <c r="H95"/>
  <c r="K95" s="1"/>
  <c r="H94"/>
  <c r="K94" s="1"/>
  <c r="H93"/>
  <c r="K93" s="1"/>
  <c r="H92"/>
  <c r="K92" s="1"/>
  <c r="H91"/>
  <c r="K91" s="1"/>
  <c r="K90"/>
  <c r="E90"/>
  <c r="J86"/>
  <c r="I86"/>
  <c r="F86"/>
  <c r="C86"/>
  <c r="H85"/>
  <c r="K85" s="1"/>
  <c r="H84"/>
  <c r="K84" s="1"/>
  <c r="E84"/>
  <c r="H83"/>
  <c r="K83" s="1"/>
  <c r="E83"/>
  <c r="H82"/>
  <c r="K82" s="1"/>
  <c r="E82"/>
  <c r="H81"/>
  <c r="K81" s="1"/>
  <c r="H80"/>
  <c r="K80" s="1"/>
  <c r="E80"/>
  <c r="H78"/>
  <c r="K78" s="1"/>
  <c r="E78"/>
  <c r="H77"/>
  <c r="K77" s="1"/>
  <c r="H75"/>
  <c r="K75" s="1"/>
  <c r="H74"/>
  <c r="K73"/>
  <c r="J58"/>
  <c r="I58"/>
  <c r="F58"/>
  <c r="C58"/>
  <c r="H55"/>
  <c r="K55" s="1"/>
  <c r="E55"/>
  <c r="H54"/>
  <c r="K54" s="1"/>
  <c r="E54"/>
  <c r="H53"/>
  <c r="K53" s="1"/>
  <c r="E53"/>
  <c r="H51"/>
  <c r="K51" s="1"/>
  <c r="E51"/>
  <c r="H50"/>
  <c r="K50" s="1"/>
  <c r="E50"/>
  <c r="H49"/>
  <c r="K49" s="1"/>
  <c r="E49"/>
  <c r="H48"/>
  <c r="K48" s="1"/>
  <c r="E48"/>
  <c r="H47"/>
  <c r="K47" s="1"/>
  <c r="E47"/>
  <c r="H45"/>
  <c r="K45" s="1"/>
  <c r="E45"/>
  <c r="H44"/>
  <c r="K44" s="1"/>
  <c r="E44"/>
  <c r="H42"/>
  <c r="K42" s="1"/>
  <c r="E42"/>
  <c r="H41"/>
  <c r="K41" s="1"/>
  <c r="E41"/>
  <c r="K40"/>
  <c r="H40"/>
  <c r="E40"/>
  <c r="E39"/>
  <c r="J27"/>
  <c r="I27"/>
  <c r="F27"/>
  <c r="C27"/>
  <c r="H26"/>
  <c r="K26" s="1"/>
  <c r="E26"/>
  <c r="H25"/>
  <c r="K25" s="1"/>
  <c r="H24"/>
  <c r="K24" s="1"/>
  <c r="H23"/>
  <c r="K23" s="1"/>
  <c r="H22"/>
  <c r="K22" s="1"/>
  <c r="E22"/>
  <c r="H21"/>
  <c r="K21" s="1"/>
  <c r="E21"/>
  <c r="H20"/>
  <c r="K20" s="1"/>
  <c r="E20"/>
  <c r="H19"/>
  <c r="K19" s="1"/>
  <c r="H16"/>
  <c r="K16" s="1"/>
  <c r="E16"/>
  <c r="H15"/>
  <c r="K15" s="1"/>
  <c r="E15"/>
  <c r="H11"/>
  <c r="K11" s="1"/>
  <c r="E11"/>
  <c r="H10"/>
  <c r="K10" s="1"/>
  <c r="H9"/>
  <c r="K9" s="1"/>
  <c r="E9"/>
  <c r="H6"/>
  <c r="K6" s="1"/>
  <c r="E6"/>
  <c r="K5"/>
  <c r="E5"/>
  <c r="J174" i="1"/>
  <c r="C174"/>
  <c r="H128" i="4" l="1"/>
  <c r="K157"/>
  <c r="H86"/>
  <c r="K74"/>
  <c r="K86" s="1"/>
  <c r="H58"/>
  <c r="K109"/>
  <c r="K128" s="1"/>
  <c r="K27"/>
  <c r="K58"/>
  <c r="K106"/>
  <c r="H27"/>
  <c r="H106"/>
  <c r="H157"/>
  <c r="J95" i="1"/>
  <c r="E92"/>
  <c r="E91"/>
  <c r="E90"/>
  <c r="E88"/>
  <c r="E86"/>
  <c r="K160" i="4" l="1"/>
  <c r="H160"/>
  <c r="H6" i="1"/>
  <c r="C27"/>
  <c r="C67"/>
  <c r="E46"/>
  <c r="H46"/>
  <c r="K46" s="1"/>
  <c r="H165"/>
  <c r="H166"/>
  <c r="H167"/>
  <c r="H168"/>
  <c r="H169"/>
  <c r="H170"/>
  <c r="H171"/>
  <c r="H172"/>
  <c r="H173"/>
  <c r="H164"/>
  <c r="H161"/>
  <c r="H160"/>
  <c r="H158"/>
  <c r="H115"/>
  <c r="H114"/>
  <c r="H112"/>
  <c r="H102"/>
  <c r="H103"/>
  <c r="H104"/>
  <c r="H105"/>
  <c r="H106"/>
  <c r="H107"/>
  <c r="H108"/>
  <c r="H110"/>
  <c r="H111"/>
  <c r="H90"/>
  <c r="H91"/>
  <c r="H92"/>
  <c r="H93"/>
  <c r="H94"/>
  <c r="H89"/>
  <c r="H88"/>
  <c r="H86"/>
  <c r="H85"/>
  <c r="H83"/>
  <c r="H82"/>
  <c r="H63"/>
  <c r="H64"/>
  <c r="H65"/>
  <c r="H66"/>
  <c r="H62"/>
  <c r="H59"/>
  <c r="H52"/>
  <c r="H53"/>
  <c r="H54"/>
  <c r="H55"/>
  <c r="H57"/>
  <c r="H58"/>
  <c r="H51"/>
  <c r="H49"/>
  <c r="H48"/>
  <c r="H45"/>
  <c r="H44"/>
  <c r="H20"/>
  <c r="H21"/>
  <c r="H22"/>
  <c r="H23"/>
  <c r="H24"/>
  <c r="H25"/>
  <c r="H26"/>
  <c r="H19"/>
  <c r="H16"/>
  <c r="H15"/>
  <c r="H11"/>
  <c r="H10"/>
  <c r="H9"/>
  <c r="H161" i="4" l="1"/>
  <c r="H174" i="1"/>
  <c r="I67"/>
  <c r="J67"/>
  <c r="F67"/>
  <c r="K48"/>
  <c r="K51"/>
  <c r="K52"/>
  <c r="K53"/>
  <c r="K54"/>
  <c r="K55"/>
  <c r="K57"/>
  <c r="K58"/>
  <c r="K59"/>
  <c r="K62"/>
  <c r="K63"/>
  <c r="K64"/>
  <c r="K65"/>
  <c r="K66"/>
  <c r="I27"/>
  <c r="J27"/>
  <c r="F27"/>
  <c r="I95"/>
  <c r="F95"/>
  <c r="K85"/>
  <c r="K88"/>
  <c r="K89"/>
  <c r="K90"/>
  <c r="K91"/>
  <c r="K92"/>
  <c r="K93"/>
  <c r="K94"/>
  <c r="K82"/>
  <c r="K81"/>
  <c r="I116"/>
  <c r="J116"/>
  <c r="F116"/>
  <c r="K103"/>
  <c r="K112"/>
  <c r="K114"/>
  <c r="K115"/>
  <c r="K102"/>
  <c r="K100"/>
  <c r="I140"/>
  <c r="J140"/>
  <c r="F140"/>
  <c r="K120"/>
  <c r="I174"/>
  <c r="F174"/>
  <c r="K161"/>
  <c r="K25"/>
  <c r="K26"/>
  <c r="K19"/>
  <c r="K20"/>
  <c r="K21"/>
  <c r="K22"/>
  <c r="K23"/>
  <c r="K24"/>
  <c r="K11"/>
  <c r="K15"/>
  <c r="K16"/>
  <c r="K10"/>
  <c r="K9"/>
  <c r="K5"/>
  <c r="K165" l="1"/>
  <c r="K166"/>
  <c r="K167"/>
  <c r="K168"/>
  <c r="K169"/>
  <c r="K170"/>
  <c r="K171"/>
  <c r="K172"/>
  <c r="K173"/>
  <c r="K164"/>
  <c r="H131"/>
  <c r="K131" s="1"/>
  <c r="H132"/>
  <c r="K132" s="1"/>
  <c r="H133"/>
  <c r="K133" s="1"/>
  <c r="H134"/>
  <c r="K134" s="1"/>
  <c r="H135"/>
  <c r="K135" s="1"/>
  <c r="H136"/>
  <c r="K136" s="1"/>
  <c r="H137"/>
  <c r="K137" s="1"/>
  <c r="H138"/>
  <c r="K138" s="1"/>
  <c r="H139"/>
  <c r="K139" s="1"/>
  <c r="H122"/>
  <c r="K122" s="1"/>
  <c r="H123"/>
  <c r="K123" s="1"/>
  <c r="H124"/>
  <c r="K124" s="1"/>
  <c r="H125"/>
  <c r="K125" s="1"/>
  <c r="H126"/>
  <c r="K126" s="1"/>
  <c r="H127"/>
  <c r="K127" s="1"/>
  <c r="H128"/>
  <c r="K128" s="1"/>
  <c r="H129"/>
  <c r="K129" s="1"/>
  <c r="H130"/>
  <c r="K130" s="1"/>
  <c r="H121"/>
  <c r="K104"/>
  <c r="K105"/>
  <c r="K106"/>
  <c r="K107"/>
  <c r="K108"/>
  <c r="K110"/>
  <c r="K111"/>
  <c r="H101"/>
  <c r="K86"/>
  <c r="K49"/>
  <c r="K45"/>
  <c r="E158"/>
  <c r="E121"/>
  <c r="E122"/>
  <c r="E123"/>
  <c r="E124"/>
  <c r="E125"/>
  <c r="E126"/>
  <c r="E127"/>
  <c r="E128"/>
  <c r="E129"/>
  <c r="E131"/>
  <c r="E132"/>
  <c r="E133"/>
  <c r="E134"/>
  <c r="E135"/>
  <c r="E136"/>
  <c r="E137"/>
  <c r="E138"/>
  <c r="E139"/>
  <c r="E120"/>
  <c r="E100"/>
  <c r="E44"/>
  <c r="E45"/>
  <c r="E48"/>
  <c r="E49"/>
  <c r="E51"/>
  <c r="E52"/>
  <c r="E53"/>
  <c r="E54"/>
  <c r="E55"/>
  <c r="E57"/>
  <c r="E58"/>
  <c r="E59"/>
  <c r="E63"/>
  <c r="E64"/>
  <c r="E65"/>
  <c r="E66"/>
  <c r="E43"/>
  <c r="E6"/>
  <c r="E9"/>
  <c r="E11"/>
  <c r="E15"/>
  <c r="E16"/>
  <c r="E20"/>
  <c r="E21"/>
  <c r="E22"/>
  <c r="E26"/>
  <c r="E5"/>
  <c r="C140"/>
  <c r="C116"/>
  <c r="K44" l="1"/>
  <c r="K67" s="1"/>
  <c r="H67"/>
  <c r="H27"/>
  <c r="K6"/>
  <c r="K27" s="1"/>
  <c r="H95"/>
  <c r="K83"/>
  <c r="K95" s="1"/>
  <c r="K160"/>
  <c r="K174" s="1"/>
  <c r="H116"/>
  <c r="K101"/>
  <c r="K116" s="1"/>
  <c r="K121"/>
  <c r="K140" s="1"/>
  <c r="H140"/>
  <c r="C95"/>
  <c r="K177" l="1"/>
  <c r="H177"/>
  <c r="H178" l="1"/>
</calcChain>
</file>

<file path=xl/sharedStrings.xml><?xml version="1.0" encoding="utf-8"?>
<sst xmlns="http://schemas.openxmlformats.org/spreadsheetml/2006/main" count="397" uniqueCount="140">
  <si>
    <t>สนามสอบ</t>
  </si>
  <si>
    <t>โรงเรียนเข้าสอบ</t>
  </si>
  <si>
    <t>1.บ้านต๋อม</t>
  </si>
  <si>
    <t>2.บ้านต๊ำพระแล</t>
  </si>
  <si>
    <t>4.บ้านต๊ำใน</t>
  </si>
  <si>
    <t>6.บ้านร่องห้า</t>
  </si>
  <si>
    <t>7.บ้านต๊ำ(อินโตฯ)</t>
  </si>
  <si>
    <t>8.บ้านต๊ำเหล่า</t>
  </si>
  <si>
    <t>9.บ้านต๊ำม่อน</t>
  </si>
  <si>
    <t>10.บ้านต๊ำดอนมูล</t>
  </si>
  <si>
    <t>11.ชุมชนบ้านตุ้มท่า</t>
  </si>
  <si>
    <t>12.บ้านดอกบัว(ราษฎร์บำรุง)</t>
  </si>
  <si>
    <t>13.บ้านสันกว๊านทุ่งกิ่ว</t>
  </si>
  <si>
    <t>14.บ้านตุ่น</t>
  </si>
  <si>
    <t>15.บ้านสันเวียงใหม่</t>
  </si>
  <si>
    <t>16.บ้านสาง</t>
  </si>
  <si>
    <t>17.บ้านโป่ง</t>
  </si>
  <si>
    <t>18.บ้านใหม่</t>
  </si>
  <si>
    <t>19.บ้านภูเงิน</t>
  </si>
  <si>
    <t>20.บ้านห้วยบง</t>
  </si>
  <si>
    <t>21.บ้านป่าคา</t>
  </si>
  <si>
    <t>22.บ้านต๋อมดง</t>
  </si>
  <si>
    <t>1.อนุบาลพะเยา</t>
  </si>
  <si>
    <t>2.บ้านจำป่าหวาย</t>
  </si>
  <si>
    <t>3.บ้านดาวเรือง(ธนาคารกรุงเทพฯ17)</t>
  </si>
  <si>
    <t>4.บ้านป่าแดงบุญนาค</t>
  </si>
  <si>
    <t>5.บ้านศาลา</t>
  </si>
  <si>
    <t>6.บ้านดอกบัว(บุญมานุเคราะห์)</t>
  </si>
  <si>
    <t>7.บ้านแม่กา</t>
  </si>
  <si>
    <t>8.บ้านแม่กาสาขาบ้านแม่ต๋ำน้อย</t>
  </si>
  <si>
    <t>9.บ้านห้วยเคียน</t>
  </si>
  <si>
    <t>3.บ้านต๊ำพระแลสาขาบ้านต๊ำกลาง</t>
  </si>
  <si>
    <t>10.บ้านแม่ต๋ำบุญโยง</t>
  </si>
  <si>
    <t>12.บ้านร่องคำ</t>
  </si>
  <si>
    <t>3.บ้านจำไก่</t>
  </si>
  <si>
    <t>4.บ้านห้วยทรายเลื่อน</t>
  </si>
  <si>
    <t>5.บ้านดอกคำใต้</t>
  </si>
  <si>
    <t>6.บ้านสันโค้ง</t>
  </si>
  <si>
    <t>7.ไทยรัฐวิทยา 46</t>
  </si>
  <si>
    <t>8.บ้านค่าบน</t>
  </si>
  <si>
    <t>9.บ้านร่องจว้า</t>
  </si>
  <si>
    <t>10.บ้านวังขอนแดง</t>
  </si>
  <si>
    <t>11.บ้านทุ่งต้นศรี</t>
  </si>
  <si>
    <t>12.บ้านเนินสมบูรณ์</t>
  </si>
  <si>
    <t>13.ชุมชนบ้านห้วยลาน</t>
  </si>
  <si>
    <t>1.โรงเรียนบ้านต๋อม</t>
  </si>
  <si>
    <t>2.โรงเรียนอนุบาลพะเยา</t>
  </si>
  <si>
    <t>4.โรงเรียนบ้านถ้ำ</t>
  </si>
  <si>
    <t xml:space="preserve">   ประชานุเคราะห์</t>
  </si>
  <si>
    <t>1.บ้านถ้ำประชานุเคราะห์</t>
  </si>
  <si>
    <t>2.บ้านหนองหล่ม</t>
  </si>
  <si>
    <t>3.บ้านแม่พริก</t>
  </si>
  <si>
    <t>4.บ้านใหม่</t>
  </si>
  <si>
    <t>5.บ้านถ้ำประชาบำรุง</t>
  </si>
  <si>
    <t>6.บ้านปางงุ้น</t>
  </si>
  <si>
    <t>7.บ้านทุ่งหลวง</t>
  </si>
  <si>
    <t>8.บ้านสันจกปก</t>
  </si>
  <si>
    <t>9.อนุบาลดอกคำใต้</t>
  </si>
  <si>
    <t>10.บ้านบุญเรือง(อินต๊ะวงศานุเคราะห์)</t>
  </si>
  <si>
    <t>11.บ้านปาง</t>
  </si>
  <si>
    <t>12.บ้านทุ่งกาไชย</t>
  </si>
  <si>
    <t>13.บ้านโพธิ์ทอง</t>
  </si>
  <si>
    <t>14.บ้านปิน</t>
  </si>
  <si>
    <t>15.บ้านปินเหนือ</t>
  </si>
  <si>
    <t>5.โรงเรียนอนุบาลแม่ใจ</t>
  </si>
  <si>
    <t xml:space="preserve">   (บ้านศรีถ้อย)</t>
  </si>
  <si>
    <t>3.บ้านป่าแฝกเหนือ</t>
  </si>
  <si>
    <t>4.บ้านดงอินตา</t>
  </si>
  <si>
    <t>5.บ้านดงบุญนาค</t>
  </si>
  <si>
    <t>6.บ้านเหล่า</t>
  </si>
  <si>
    <t>7.บ้านไร่อ้อย</t>
  </si>
  <si>
    <t>8.บ้านห้วยเจริญราษฎร์</t>
  </si>
  <si>
    <t>10.บ้านหนองสระ</t>
  </si>
  <si>
    <t>13.ชุมชนบ้านแม่สุก</t>
  </si>
  <si>
    <t>14บ้านแม่จว้า</t>
  </si>
  <si>
    <t>15.บ้านแม่จว้าใต้</t>
  </si>
  <si>
    <t>16.บ้านสันขวาง</t>
  </si>
  <si>
    <t>17.บ้านป่าสักสามัคคี</t>
  </si>
  <si>
    <t>18.บ้านทุ่งป่าข่า</t>
  </si>
  <si>
    <t>19.เจริญใจ</t>
  </si>
  <si>
    <t>20.บ้านป่าแฝกใต้</t>
  </si>
  <si>
    <t>6.โรเรียนบ้านห้วยแก้ว</t>
  </si>
  <si>
    <t>1.บ้านห้วยแก้ว</t>
  </si>
  <si>
    <t>15.บ้านห้วยทรายขาว</t>
  </si>
  <si>
    <t>5.ตำบลสันป่าม่วง</t>
  </si>
  <si>
    <t>8 ห้องสอบ</t>
  </si>
  <si>
    <t>รวม</t>
  </si>
  <si>
    <t>13.บ้านไร่</t>
  </si>
  <si>
    <t>30 ห้องสอบ</t>
  </si>
  <si>
    <t>14.วัดบุญเกิดวิทยาแสงส่องหล้า</t>
  </si>
  <si>
    <t>9 ห้องสอบ</t>
  </si>
  <si>
    <t>5 ห้องสอบ</t>
  </si>
  <si>
    <t>2.บ้านสันต้นม่วง</t>
  </si>
  <si>
    <t>16.อนุบาลดรุณวิทยา</t>
  </si>
  <si>
    <t xml:space="preserve">สำนักงานเขตพื้นที่การศึกษาประถมศึกษาพะเยา เขต 1 </t>
  </si>
  <si>
    <t>2.บ้านค่า</t>
  </si>
  <si>
    <t>ระยะห่างจากเขต</t>
  </si>
  <si>
    <t>ระยะห่างจากสนามสอบ</t>
  </si>
  <si>
    <t>11.บ้านป่าตึง</t>
  </si>
  <si>
    <t>9.ชุมชนป่าแฝกสามัคคี</t>
  </si>
  <si>
    <t>12.บ้านแม่ใจ (แม่ใจเพาะวิทยาการ)</t>
  </si>
  <si>
    <t>1.อนุบาลแม่ใจ (บ้านศรีถ้อย)</t>
  </si>
  <si>
    <t>11.อนุบาลเมืองพะเยาบ้านโทกหวาก</t>
  </si>
  <si>
    <t>2.บ้านหนองลาว</t>
  </si>
  <si>
    <t>3.บ้านเจน(เจนจันทรานุกูล)</t>
  </si>
  <si>
    <t>4.อนุบาลภูกามยาว</t>
  </si>
  <si>
    <t>5.บ้านร้อง</t>
  </si>
  <si>
    <t>6.บ้านสันป่างิ้ว</t>
  </si>
  <si>
    <t>7.บ้านแม่อิง</t>
  </si>
  <si>
    <t>8.บ้านกว้านเหนือ</t>
  </si>
  <si>
    <t>9.บ้านร่องปอ</t>
  </si>
  <si>
    <t>10.บ้านสันต้นผึ้ง</t>
  </si>
  <si>
    <t>11.บ้านอิงโค้ง</t>
  </si>
  <si>
    <t>12.บ้านม่วงคำ</t>
  </si>
  <si>
    <t>13.บ้านกาดถี</t>
  </si>
  <si>
    <t>14.บ้านสันต้นแหน</t>
  </si>
  <si>
    <t>จน.นร.</t>
  </si>
  <si>
    <t>จน.รถ</t>
  </si>
  <si>
    <t>ค่าพาหนะ/คัน</t>
  </si>
  <si>
    <t>จน.ครูผู้ควบคุม</t>
  </si>
  <si>
    <t>ค่าตอบแทน</t>
  </si>
  <si>
    <t>รวมเงิน</t>
  </si>
  <si>
    <t>ค่าพาหนะที่ได้รับจัดสรร</t>
  </si>
  <si>
    <t>14.บ้านสันป่าสัก</t>
  </si>
  <si>
    <t>15.บ้านแม่นาเรือ</t>
  </si>
  <si>
    <t>16.บ้านแม่นาเรือใต้</t>
  </si>
  <si>
    <t>17.ชุมชนบ้านแม่ใส</t>
  </si>
  <si>
    <t>18.บ้านบ่อแฮ้วสันช้างหิน</t>
  </si>
  <si>
    <t>19.บ้านสันป่าถ่อน</t>
  </si>
  <si>
    <t>20.ไชยพันธ์พงษ์พิทยา</t>
  </si>
  <si>
    <t>21.บุญสิษฐ์วิทยา</t>
  </si>
  <si>
    <t>22.ประชาบำรุง</t>
  </si>
  <si>
    <t>23.ปิยมาตย์</t>
  </si>
  <si>
    <t>24.อนุบาลจำเนียรวิทยา</t>
  </si>
  <si>
    <t>บัญชีจัดสรรค่าพาหนะสำหรับการประเมินคุณภาพการศึกษาขั้นพื้นฐานเพื่อการประกันคุณภาพผู้เรียน (NT) ปีการศึกษา 57</t>
  </si>
  <si>
    <t xml:space="preserve"> ชั้นประถมศึกษาปีที่ 3</t>
  </si>
  <si>
    <t>สอบวันที่ 26 กุมภาพันธ์ 2558</t>
  </si>
  <si>
    <t>3.โรงเรียนบ้านดง</t>
  </si>
  <si>
    <t>1.บ้านดง</t>
  </si>
  <si>
    <t>10.บ้านสันป่าหนาด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</si>
</sst>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6"/>
      <color rgb="FFFF0000"/>
      <name val="TH SarabunPSK"/>
      <family val="2"/>
    </font>
    <font>
      <b/>
      <sz val="13.5"/>
      <color theme="1"/>
      <name val="TH SarabunPSK"/>
      <family val="2"/>
    </font>
    <font>
      <sz val="13.5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2" xfId="0" applyFont="1" applyBorder="1"/>
    <xf numFmtId="0" fontId="1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/>
    <xf numFmtId="0" fontId="1" fillId="0" borderId="5" xfId="0" applyFont="1" applyBorder="1"/>
    <xf numFmtId="0" fontId="2" fillId="0" borderId="4" xfId="0" applyFont="1" applyBorder="1"/>
    <xf numFmtId="0" fontId="1" fillId="0" borderId="5" xfId="0" applyFont="1" applyBorder="1" applyAlignment="1"/>
    <xf numFmtId="0" fontId="2" fillId="0" borderId="4" xfId="0" applyFont="1" applyBorder="1" applyAlignment="1"/>
    <xf numFmtId="0" fontId="2" fillId="0" borderId="3" xfId="0" applyFont="1" applyBorder="1"/>
    <xf numFmtId="0" fontId="1" fillId="0" borderId="0" xfId="0" applyFont="1" applyBorder="1"/>
    <xf numFmtId="0" fontId="1" fillId="0" borderId="6" xfId="0" applyFont="1" applyBorder="1"/>
    <xf numFmtId="0" fontId="1" fillId="0" borderId="4" xfId="0" applyFont="1" applyBorder="1"/>
    <xf numFmtId="0" fontId="1" fillId="0" borderId="7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2" fillId="0" borderId="0" xfId="0" applyFont="1" applyBorder="1" applyAlignment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4" fillId="0" borderId="3" xfId="0" applyFont="1" applyBorder="1"/>
    <xf numFmtId="0" fontId="1" fillId="0" borderId="1" xfId="0" applyFont="1" applyBorder="1" applyAlignment="1">
      <alignment horizontal="center" vertical="center"/>
    </xf>
    <xf numFmtId="0" fontId="2" fillId="0" borderId="0" xfId="0" applyFont="1" applyBorder="1"/>
    <xf numFmtId="0" fontId="4" fillId="0" borderId="2" xfId="0" applyFont="1" applyBorder="1"/>
    <xf numFmtId="0" fontId="4" fillId="0" borderId="6" xfId="0" applyFont="1" applyBorder="1"/>
    <xf numFmtId="0" fontId="4" fillId="0" borderId="5" xfId="0" applyFont="1" applyBorder="1" applyAlignment="1"/>
    <xf numFmtId="0" fontId="3" fillId="0" borderId="4" xfId="0" applyFont="1" applyBorder="1" applyAlignment="1"/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/>
    <xf numFmtId="0" fontId="7" fillId="0" borderId="4" xfId="0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7" fillId="0" borderId="3" xfId="0" applyFont="1" applyBorder="1"/>
    <xf numFmtId="0" fontId="6" fillId="0" borderId="3" xfId="0" applyFont="1" applyBorder="1" applyAlignment="1">
      <alignment horizontal="center"/>
    </xf>
    <xf numFmtId="0" fontId="7" fillId="0" borderId="6" xfId="0" applyFont="1" applyBorder="1"/>
    <xf numFmtId="0" fontId="7" fillId="0" borderId="7" xfId="0" applyFont="1" applyBorder="1"/>
    <xf numFmtId="0" fontId="7" fillId="0" borderId="5" xfId="0" applyFont="1" applyBorder="1" applyAlignment="1"/>
    <xf numFmtId="0" fontId="6" fillId="0" borderId="4" xfId="0" applyFont="1" applyBorder="1" applyAlignment="1"/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1" fontId="7" fillId="0" borderId="6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" fontId="1" fillId="0" borderId="2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1"/>
  <sheetViews>
    <sheetView tabSelected="1" topLeftCell="A148" workbookViewId="0">
      <selection sqref="A1:K157"/>
    </sheetView>
  </sheetViews>
  <sheetFormatPr defaultRowHeight="24"/>
  <cols>
    <col min="1" max="1" width="18.375" style="1" customWidth="1"/>
    <col min="2" max="2" width="25.875" style="1" customWidth="1"/>
    <col min="3" max="3" width="5" style="1" customWidth="1"/>
    <col min="4" max="4" width="11.5" style="22" customWidth="1"/>
    <col min="5" max="5" width="15.625" style="22" customWidth="1"/>
    <col min="6" max="6" width="4.625" style="22" customWidth="1"/>
    <col min="7" max="7" width="10.125" style="22" customWidth="1"/>
    <col min="8" max="8" width="15.625" style="22" customWidth="1"/>
    <col min="9" max="9" width="10.375" style="22" customWidth="1"/>
    <col min="10" max="10" width="7.875" style="22" customWidth="1"/>
    <col min="11" max="11" width="7.125" style="22" customWidth="1"/>
    <col min="12" max="16384" width="9" style="1"/>
  </cols>
  <sheetData>
    <row r="1" spans="1:11">
      <c r="A1" s="85" t="s">
        <v>134</v>
      </c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1">
      <c r="A2" s="85" t="s">
        <v>94</v>
      </c>
      <c r="B2" s="85"/>
      <c r="C2" s="85"/>
      <c r="D2" s="85"/>
      <c r="E2" s="85"/>
      <c r="F2" s="85"/>
      <c r="G2" s="85"/>
      <c r="H2" s="85"/>
      <c r="I2" s="85"/>
      <c r="J2" s="85"/>
      <c r="K2" s="85"/>
    </row>
    <row r="3" spans="1:11" s="43" customFormat="1" ht="21.75">
      <c r="A3" s="44" t="s">
        <v>135</v>
      </c>
      <c r="B3" s="43" t="s">
        <v>136</v>
      </c>
      <c r="D3" s="45"/>
      <c r="E3" s="45"/>
      <c r="F3" s="45"/>
      <c r="G3" s="45"/>
      <c r="H3" s="45"/>
      <c r="I3" s="45"/>
      <c r="J3" s="45"/>
      <c r="K3" s="45"/>
    </row>
    <row r="4" spans="1:11">
      <c r="A4" s="30" t="s">
        <v>0</v>
      </c>
      <c r="B4" s="30" t="s">
        <v>1</v>
      </c>
      <c r="C4" s="30" t="s">
        <v>116</v>
      </c>
      <c r="D4" s="31" t="s">
        <v>96</v>
      </c>
      <c r="E4" s="31" t="s">
        <v>97</v>
      </c>
      <c r="F4" s="31" t="s">
        <v>117</v>
      </c>
      <c r="G4" s="31" t="s">
        <v>118</v>
      </c>
      <c r="H4" s="31" t="s">
        <v>122</v>
      </c>
      <c r="I4" s="31" t="s">
        <v>119</v>
      </c>
      <c r="J4" s="31" t="s">
        <v>120</v>
      </c>
      <c r="K4" s="31" t="s">
        <v>121</v>
      </c>
    </row>
    <row r="5" spans="1:11">
      <c r="A5" s="7" t="s">
        <v>45</v>
      </c>
      <c r="B5" s="4" t="s">
        <v>2</v>
      </c>
      <c r="C5" s="4">
        <v>12</v>
      </c>
      <c r="D5" s="51">
        <v>7</v>
      </c>
      <c r="E5" s="51">
        <f>D5-7</f>
        <v>0</v>
      </c>
      <c r="F5" s="51">
        <v>0</v>
      </c>
      <c r="G5" s="51">
        <v>0</v>
      </c>
      <c r="H5" s="51">
        <v>0</v>
      </c>
      <c r="I5" s="51">
        <v>0</v>
      </c>
      <c r="J5" s="51">
        <v>0</v>
      </c>
      <c r="K5" s="51">
        <f>H5+J5</f>
        <v>0</v>
      </c>
    </row>
    <row r="6" spans="1:11">
      <c r="A6" s="8"/>
      <c r="B6" s="6" t="s">
        <v>3</v>
      </c>
      <c r="C6" s="4">
        <v>8</v>
      </c>
      <c r="D6" s="79">
        <v>17</v>
      </c>
      <c r="E6" s="79">
        <f t="shared" ref="E6:E26" si="0">D6-7</f>
        <v>10</v>
      </c>
      <c r="F6" s="79">
        <v>1</v>
      </c>
      <c r="G6" s="79">
        <v>300</v>
      </c>
      <c r="H6" s="79">
        <f>F6*G6</f>
        <v>300</v>
      </c>
      <c r="I6" s="79">
        <v>0</v>
      </c>
      <c r="J6" s="79">
        <v>0</v>
      </c>
      <c r="K6" s="79">
        <f>H6+J6</f>
        <v>300</v>
      </c>
    </row>
    <row r="7" spans="1:11">
      <c r="A7" s="9" t="s">
        <v>85</v>
      </c>
      <c r="B7" s="4" t="s">
        <v>31</v>
      </c>
      <c r="C7" s="4">
        <v>0</v>
      </c>
      <c r="D7" s="84"/>
      <c r="E7" s="84"/>
      <c r="F7" s="84"/>
      <c r="G7" s="84"/>
      <c r="H7" s="84"/>
      <c r="I7" s="84"/>
      <c r="J7" s="84"/>
      <c r="K7" s="84"/>
    </row>
    <row r="8" spans="1:11">
      <c r="A8" s="8"/>
      <c r="B8" s="4" t="s">
        <v>4</v>
      </c>
      <c r="C8" s="4">
        <v>0</v>
      </c>
      <c r="D8" s="80"/>
      <c r="E8" s="80"/>
      <c r="F8" s="80"/>
      <c r="G8" s="80"/>
      <c r="H8" s="80"/>
      <c r="I8" s="80"/>
      <c r="J8" s="80"/>
      <c r="K8" s="80"/>
    </row>
    <row r="9" spans="1:11">
      <c r="A9" s="8"/>
      <c r="B9" s="4" t="s">
        <v>84</v>
      </c>
      <c r="C9" s="4">
        <v>6</v>
      </c>
      <c r="D9" s="51">
        <v>13</v>
      </c>
      <c r="E9" s="51">
        <f t="shared" si="0"/>
        <v>6</v>
      </c>
      <c r="F9" s="51">
        <v>1</v>
      </c>
      <c r="G9" s="51">
        <v>300</v>
      </c>
      <c r="H9" s="51">
        <f>F9*G9</f>
        <v>300</v>
      </c>
      <c r="I9" s="51">
        <v>0</v>
      </c>
      <c r="J9" s="51">
        <v>0</v>
      </c>
      <c r="K9" s="51">
        <f t="shared" ref="K9:K11" si="1">H9+J9</f>
        <v>300</v>
      </c>
    </row>
    <row r="10" spans="1:11">
      <c r="A10" s="8"/>
      <c r="B10" s="4" t="s">
        <v>5</v>
      </c>
      <c r="C10" s="4">
        <v>21</v>
      </c>
      <c r="D10" s="51">
        <v>4</v>
      </c>
      <c r="E10" s="51">
        <v>3</v>
      </c>
      <c r="F10" s="51">
        <v>2</v>
      </c>
      <c r="G10" s="51">
        <v>300</v>
      </c>
      <c r="H10" s="51">
        <f>F10*G10</f>
        <v>600</v>
      </c>
      <c r="I10" s="51">
        <v>0</v>
      </c>
      <c r="J10" s="51">
        <v>0</v>
      </c>
      <c r="K10" s="51">
        <f t="shared" si="1"/>
        <v>600</v>
      </c>
    </row>
    <row r="11" spans="1:11">
      <c r="A11" s="8"/>
      <c r="B11" s="4" t="s">
        <v>6</v>
      </c>
      <c r="C11" s="4">
        <v>0</v>
      </c>
      <c r="D11" s="79">
        <v>12</v>
      </c>
      <c r="E11" s="79">
        <f t="shared" si="0"/>
        <v>5</v>
      </c>
      <c r="F11" s="79">
        <v>1</v>
      </c>
      <c r="G11" s="79">
        <v>300</v>
      </c>
      <c r="H11" s="81">
        <f>F11*G11</f>
        <v>300</v>
      </c>
      <c r="I11" s="81">
        <v>0</v>
      </c>
      <c r="J11" s="81">
        <v>0</v>
      </c>
      <c r="K11" s="81">
        <f t="shared" si="1"/>
        <v>300</v>
      </c>
    </row>
    <row r="12" spans="1:11">
      <c r="A12" s="8"/>
      <c r="B12" s="4" t="s">
        <v>7</v>
      </c>
      <c r="C12" s="4">
        <v>2</v>
      </c>
      <c r="D12" s="84"/>
      <c r="E12" s="84"/>
      <c r="F12" s="84"/>
      <c r="G12" s="84"/>
      <c r="H12" s="81"/>
      <c r="I12" s="81"/>
      <c r="J12" s="81"/>
      <c r="K12" s="81"/>
    </row>
    <row r="13" spans="1:11">
      <c r="A13" s="8"/>
      <c r="B13" s="4" t="s">
        <v>8</v>
      </c>
      <c r="C13" s="4">
        <v>5</v>
      </c>
      <c r="D13" s="84"/>
      <c r="E13" s="84"/>
      <c r="F13" s="84"/>
      <c r="G13" s="84"/>
      <c r="H13" s="81"/>
      <c r="I13" s="81"/>
      <c r="J13" s="81"/>
      <c r="K13" s="81"/>
    </row>
    <row r="14" spans="1:11">
      <c r="A14" s="8"/>
      <c r="B14" s="4" t="s">
        <v>9</v>
      </c>
      <c r="C14" s="4">
        <v>3</v>
      </c>
      <c r="D14" s="80"/>
      <c r="E14" s="80"/>
      <c r="F14" s="80"/>
      <c r="G14" s="80"/>
      <c r="H14" s="81"/>
      <c r="I14" s="81"/>
      <c r="J14" s="81"/>
      <c r="K14" s="81"/>
    </row>
    <row r="15" spans="1:11">
      <c r="A15" s="8"/>
      <c r="B15" s="4" t="s">
        <v>10</v>
      </c>
      <c r="C15" s="4">
        <v>17</v>
      </c>
      <c r="D15" s="51">
        <v>14</v>
      </c>
      <c r="E15" s="51">
        <f t="shared" si="0"/>
        <v>7</v>
      </c>
      <c r="F15" s="51">
        <v>2</v>
      </c>
      <c r="G15" s="51">
        <v>300</v>
      </c>
      <c r="H15" s="51">
        <f>F15*G15</f>
        <v>600</v>
      </c>
      <c r="I15" s="51">
        <v>0</v>
      </c>
      <c r="J15" s="51">
        <v>0</v>
      </c>
      <c r="K15" s="51">
        <f t="shared" ref="K15:K26" si="2">H15+J15</f>
        <v>600</v>
      </c>
    </row>
    <row r="16" spans="1:11">
      <c r="A16" s="8"/>
      <c r="B16" s="4" t="s">
        <v>11</v>
      </c>
      <c r="C16" s="4">
        <v>11</v>
      </c>
      <c r="D16" s="79">
        <v>15</v>
      </c>
      <c r="E16" s="79">
        <f t="shared" si="0"/>
        <v>8</v>
      </c>
      <c r="F16" s="79">
        <v>2</v>
      </c>
      <c r="G16" s="79">
        <v>300</v>
      </c>
      <c r="H16" s="81">
        <f>F16*G16</f>
        <v>600</v>
      </c>
      <c r="I16" s="81">
        <v>0</v>
      </c>
      <c r="J16" s="81">
        <v>0</v>
      </c>
      <c r="K16" s="81">
        <f t="shared" si="2"/>
        <v>600</v>
      </c>
    </row>
    <row r="17" spans="1:11">
      <c r="A17" s="8"/>
      <c r="B17" s="4" t="s">
        <v>12</v>
      </c>
      <c r="C17" s="4">
        <v>4</v>
      </c>
      <c r="D17" s="84"/>
      <c r="E17" s="84"/>
      <c r="F17" s="84"/>
      <c r="G17" s="84"/>
      <c r="H17" s="81"/>
      <c r="I17" s="81"/>
      <c r="J17" s="81"/>
      <c r="K17" s="81"/>
    </row>
    <row r="18" spans="1:11">
      <c r="A18" s="8"/>
      <c r="B18" s="4" t="s">
        <v>13</v>
      </c>
      <c r="C18" s="4">
        <v>6</v>
      </c>
      <c r="D18" s="80"/>
      <c r="E18" s="80"/>
      <c r="F18" s="80"/>
      <c r="G18" s="80"/>
      <c r="H18" s="81"/>
      <c r="I18" s="81"/>
      <c r="J18" s="81"/>
      <c r="K18" s="81"/>
    </row>
    <row r="19" spans="1:11">
      <c r="A19" s="8"/>
      <c r="B19" s="4" t="s">
        <v>14</v>
      </c>
      <c r="C19" s="4">
        <v>9</v>
      </c>
      <c r="D19" s="51">
        <v>17</v>
      </c>
      <c r="E19" s="51">
        <v>6</v>
      </c>
      <c r="F19" s="51">
        <v>1</v>
      </c>
      <c r="G19" s="51">
        <v>300</v>
      </c>
      <c r="H19" s="51">
        <f>F19*G19</f>
        <v>300</v>
      </c>
      <c r="I19" s="51">
        <v>0</v>
      </c>
      <c r="J19" s="51">
        <v>0</v>
      </c>
      <c r="K19" s="51">
        <f t="shared" si="2"/>
        <v>300</v>
      </c>
    </row>
    <row r="20" spans="1:11">
      <c r="A20" s="8"/>
      <c r="B20" s="4" t="s">
        <v>15</v>
      </c>
      <c r="C20" s="4">
        <v>15</v>
      </c>
      <c r="D20" s="51">
        <v>15</v>
      </c>
      <c r="E20" s="51">
        <f t="shared" si="0"/>
        <v>8</v>
      </c>
      <c r="F20" s="51">
        <v>2</v>
      </c>
      <c r="G20" s="51">
        <v>300</v>
      </c>
      <c r="H20" s="51">
        <f t="shared" ref="H20:H26" si="3">F20*G20</f>
        <v>600</v>
      </c>
      <c r="I20" s="51">
        <v>0</v>
      </c>
      <c r="J20" s="51">
        <v>0</v>
      </c>
      <c r="K20" s="51">
        <f t="shared" si="2"/>
        <v>600</v>
      </c>
    </row>
    <row r="21" spans="1:11">
      <c r="A21" s="8"/>
      <c r="B21" s="4" t="s">
        <v>16</v>
      </c>
      <c r="C21" s="4">
        <v>2</v>
      </c>
      <c r="D21" s="51">
        <v>19</v>
      </c>
      <c r="E21" s="51">
        <f t="shared" si="0"/>
        <v>12</v>
      </c>
      <c r="F21" s="51">
        <v>1</v>
      </c>
      <c r="G21" s="51">
        <v>400</v>
      </c>
      <c r="H21" s="51">
        <f t="shared" si="3"/>
        <v>400</v>
      </c>
      <c r="I21" s="51">
        <v>0</v>
      </c>
      <c r="J21" s="51">
        <v>0</v>
      </c>
      <c r="K21" s="51">
        <f t="shared" si="2"/>
        <v>400</v>
      </c>
    </row>
    <row r="22" spans="1:11">
      <c r="A22" s="8"/>
      <c r="B22" s="4" t="s">
        <v>17</v>
      </c>
      <c r="C22" s="4">
        <v>9</v>
      </c>
      <c r="D22" s="51">
        <v>21</v>
      </c>
      <c r="E22" s="51">
        <f t="shared" si="0"/>
        <v>14</v>
      </c>
      <c r="F22" s="51">
        <v>1</v>
      </c>
      <c r="G22" s="51">
        <v>400</v>
      </c>
      <c r="H22" s="51">
        <f t="shared" si="3"/>
        <v>400</v>
      </c>
      <c r="I22" s="51">
        <v>0</v>
      </c>
      <c r="J22" s="51">
        <v>0</v>
      </c>
      <c r="K22" s="51">
        <f t="shared" si="2"/>
        <v>400</v>
      </c>
    </row>
    <row r="23" spans="1:11">
      <c r="A23" s="8"/>
      <c r="B23" s="4" t="s">
        <v>18</v>
      </c>
      <c r="C23" s="4">
        <v>12</v>
      </c>
      <c r="D23" s="51">
        <v>25</v>
      </c>
      <c r="E23" s="51">
        <v>20</v>
      </c>
      <c r="F23" s="51">
        <v>1</v>
      </c>
      <c r="G23" s="51">
        <v>400</v>
      </c>
      <c r="H23" s="51">
        <f t="shared" si="3"/>
        <v>400</v>
      </c>
      <c r="I23" s="51">
        <v>0</v>
      </c>
      <c r="J23" s="51">
        <v>0</v>
      </c>
      <c r="K23" s="51">
        <f t="shared" si="2"/>
        <v>400</v>
      </c>
    </row>
    <row r="24" spans="1:11">
      <c r="A24" s="8"/>
      <c r="B24" s="4" t="s">
        <v>19</v>
      </c>
      <c r="C24" s="4">
        <v>11</v>
      </c>
      <c r="D24" s="51">
        <v>12</v>
      </c>
      <c r="E24" s="51">
        <v>9</v>
      </c>
      <c r="F24" s="51">
        <v>1</v>
      </c>
      <c r="G24" s="51">
        <v>300</v>
      </c>
      <c r="H24" s="51">
        <f t="shared" si="3"/>
        <v>300</v>
      </c>
      <c r="I24" s="51">
        <v>0</v>
      </c>
      <c r="J24" s="51">
        <v>0</v>
      </c>
      <c r="K24" s="51">
        <f t="shared" si="2"/>
        <v>300</v>
      </c>
    </row>
    <row r="25" spans="1:11">
      <c r="A25" s="8"/>
      <c r="B25" s="4" t="s">
        <v>20</v>
      </c>
      <c r="C25" s="4">
        <v>12</v>
      </c>
      <c r="D25" s="51">
        <v>18</v>
      </c>
      <c r="E25" s="51">
        <v>11</v>
      </c>
      <c r="F25" s="51">
        <v>1</v>
      </c>
      <c r="G25" s="51">
        <v>400</v>
      </c>
      <c r="H25" s="51">
        <f t="shared" si="3"/>
        <v>400</v>
      </c>
      <c r="I25" s="51">
        <v>0</v>
      </c>
      <c r="J25" s="51">
        <v>0</v>
      </c>
      <c r="K25" s="51">
        <f t="shared" si="2"/>
        <v>400</v>
      </c>
    </row>
    <row r="26" spans="1:11">
      <c r="A26" s="18"/>
      <c r="B26" s="11" t="s">
        <v>21</v>
      </c>
      <c r="C26" s="4">
        <v>7</v>
      </c>
      <c r="D26" s="51">
        <v>15</v>
      </c>
      <c r="E26" s="51">
        <f t="shared" si="0"/>
        <v>8</v>
      </c>
      <c r="F26" s="51">
        <v>1</v>
      </c>
      <c r="G26" s="51">
        <v>300</v>
      </c>
      <c r="H26" s="51">
        <f t="shared" si="3"/>
        <v>300</v>
      </c>
      <c r="I26" s="51">
        <v>0</v>
      </c>
      <c r="J26" s="51">
        <v>0</v>
      </c>
      <c r="K26" s="51">
        <f t="shared" si="2"/>
        <v>300</v>
      </c>
    </row>
    <row r="27" spans="1:11">
      <c r="A27" s="12"/>
      <c r="B27" s="13" t="s">
        <v>86</v>
      </c>
      <c r="C27" s="3">
        <f>SUM(C5:C26)</f>
        <v>172</v>
      </c>
      <c r="D27" s="51"/>
      <c r="E27" s="51"/>
      <c r="F27" s="51">
        <f>SUM(F5:F26)</f>
        <v>18</v>
      </c>
      <c r="G27" s="51"/>
      <c r="H27" s="51">
        <f t="shared" ref="H27:K27" si="4">SUM(H5:H26)</f>
        <v>5800</v>
      </c>
      <c r="I27" s="51">
        <f t="shared" si="4"/>
        <v>0</v>
      </c>
      <c r="J27" s="51">
        <f t="shared" si="4"/>
        <v>0</v>
      </c>
      <c r="K27" s="51">
        <f t="shared" si="4"/>
        <v>5800</v>
      </c>
    </row>
    <row r="28" spans="1:11">
      <c r="A28" s="17"/>
      <c r="B28" s="38"/>
      <c r="C28" s="25"/>
      <c r="D28" s="26"/>
      <c r="E28" s="26"/>
      <c r="F28" s="26"/>
      <c r="G28" s="26"/>
      <c r="H28" s="26"/>
      <c r="I28" s="26"/>
      <c r="J28" s="26"/>
      <c r="K28" s="26"/>
    </row>
    <row r="29" spans="1:11">
      <c r="A29" s="17"/>
      <c r="B29" s="38"/>
      <c r="C29" s="25"/>
      <c r="D29" s="26"/>
      <c r="E29" s="26"/>
      <c r="F29" s="26"/>
      <c r="G29" s="26"/>
      <c r="H29" s="26"/>
      <c r="I29" s="26"/>
      <c r="J29" s="26"/>
      <c r="K29" s="26"/>
    </row>
    <row r="30" spans="1:11">
      <c r="A30" s="17"/>
      <c r="B30" s="38"/>
      <c r="C30" s="25"/>
      <c r="D30" s="26"/>
      <c r="E30" s="26"/>
      <c r="F30" s="26"/>
      <c r="G30" s="26"/>
      <c r="H30" s="26"/>
      <c r="I30" s="26"/>
      <c r="J30" s="26"/>
      <c r="K30" s="26"/>
    </row>
    <row r="31" spans="1:11">
      <c r="A31" s="17"/>
      <c r="B31" s="38"/>
      <c r="C31" s="25"/>
      <c r="D31" s="26"/>
      <c r="E31" s="26"/>
      <c r="F31" s="26"/>
      <c r="G31" s="26"/>
      <c r="H31" s="26"/>
      <c r="I31" s="26"/>
      <c r="J31" s="26"/>
      <c r="K31" s="26"/>
    </row>
    <row r="32" spans="1:11">
      <c r="A32" s="17"/>
      <c r="B32" s="38"/>
      <c r="C32" s="25"/>
      <c r="D32" s="26"/>
      <c r="E32" s="26"/>
      <c r="F32" s="26"/>
      <c r="G32" s="26"/>
      <c r="H32" s="26"/>
      <c r="I32" s="26"/>
      <c r="J32" s="26"/>
      <c r="K32" s="26"/>
    </row>
    <row r="33" spans="1:11">
      <c r="A33" s="17"/>
      <c r="B33" s="38"/>
      <c r="C33" s="25"/>
      <c r="D33" s="26"/>
      <c r="E33" s="26"/>
      <c r="F33" s="26"/>
      <c r="G33" s="26"/>
      <c r="H33" s="26"/>
      <c r="I33" s="26"/>
      <c r="J33" s="26"/>
      <c r="K33" s="26"/>
    </row>
    <row r="34" spans="1:11">
      <c r="A34" s="17"/>
      <c r="B34" s="38"/>
      <c r="C34" s="25"/>
      <c r="D34" s="26"/>
      <c r="E34" s="26"/>
      <c r="F34" s="26"/>
      <c r="G34" s="26"/>
      <c r="H34" s="26"/>
      <c r="I34" s="26"/>
      <c r="J34" s="26"/>
      <c r="K34" s="26"/>
    </row>
    <row r="35" spans="1:11">
      <c r="A35" s="17"/>
      <c r="B35" s="38"/>
      <c r="C35" s="25"/>
      <c r="D35" s="26"/>
      <c r="E35" s="26"/>
      <c r="F35" s="26"/>
      <c r="G35" s="26"/>
      <c r="H35" s="26"/>
      <c r="I35" s="26"/>
      <c r="J35" s="26"/>
      <c r="K35" s="26"/>
    </row>
    <row r="36" spans="1:11">
      <c r="A36" s="17"/>
      <c r="B36" s="38"/>
      <c r="C36" s="25"/>
      <c r="D36" s="26"/>
      <c r="E36" s="26"/>
      <c r="F36" s="26"/>
      <c r="G36" s="26"/>
      <c r="H36" s="26"/>
      <c r="I36" s="26"/>
      <c r="J36" s="26"/>
      <c r="K36" s="26"/>
    </row>
    <row r="37" spans="1:11">
      <c r="A37" s="17"/>
      <c r="B37" s="38"/>
      <c r="C37" s="25"/>
      <c r="D37" s="26"/>
      <c r="E37" s="26"/>
      <c r="F37" s="26"/>
      <c r="G37" s="26"/>
      <c r="H37" s="26"/>
      <c r="I37" s="26"/>
      <c r="J37" s="26"/>
      <c r="K37" s="26"/>
    </row>
    <row r="38" spans="1:11">
      <c r="A38" s="30" t="s">
        <v>0</v>
      </c>
      <c r="B38" s="30" t="s">
        <v>1</v>
      </c>
      <c r="C38" s="30" t="s">
        <v>116</v>
      </c>
      <c r="D38" s="31" t="s">
        <v>96</v>
      </c>
      <c r="E38" s="31" t="s">
        <v>97</v>
      </c>
      <c r="F38" s="31" t="s">
        <v>117</v>
      </c>
      <c r="G38" s="31" t="s">
        <v>118</v>
      </c>
      <c r="H38" s="31" t="s">
        <v>122</v>
      </c>
      <c r="I38" s="31" t="s">
        <v>119</v>
      </c>
      <c r="J38" s="31" t="s">
        <v>120</v>
      </c>
      <c r="K38" s="31" t="s">
        <v>121</v>
      </c>
    </row>
    <row r="39" spans="1:11">
      <c r="A39" s="11"/>
      <c r="B39" s="4" t="s">
        <v>22</v>
      </c>
      <c r="C39" s="5">
        <v>316</v>
      </c>
      <c r="D39" s="51">
        <v>4</v>
      </c>
      <c r="E39" s="51">
        <f>D39-4</f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</row>
    <row r="40" spans="1:11">
      <c r="A40" s="16" t="s">
        <v>46</v>
      </c>
      <c r="B40" s="4" t="s">
        <v>23</v>
      </c>
      <c r="C40" s="5">
        <v>17</v>
      </c>
      <c r="D40" s="51">
        <v>16</v>
      </c>
      <c r="E40" s="51">
        <f t="shared" ref="E40:E55" si="5">D40-4</f>
        <v>12</v>
      </c>
      <c r="F40" s="51">
        <v>2</v>
      </c>
      <c r="G40" s="51">
        <v>400</v>
      </c>
      <c r="H40" s="51">
        <f>F40*G40</f>
        <v>800</v>
      </c>
      <c r="I40" s="51">
        <v>0</v>
      </c>
      <c r="J40" s="51">
        <v>0</v>
      </c>
      <c r="K40" s="51">
        <f>H40+J40</f>
        <v>800</v>
      </c>
    </row>
    <row r="41" spans="1:11">
      <c r="A41" s="8"/>
      <c r="B41" s="4" t="s">
        <v>24</v>
      </c>
      <c r="C41" s="5">
        <v>3</v>
      </c>
      <c r="D41" s="51">
        <v>20</v>
      </c>
      <c r="E41" s="51">
        <f t="shared" si="5"/>
        <v>16</v>
      </c>
      <c r="F41" s="51">
        <v>1</v>
      </c>
      <c r="G41" s="51">
        <v>400</v>
      </c>
      <c r="H41" s="51">
        <f>F41*G41</f>
        <v>400</v>
      </c>
      <c r="I41" s="51">
        <v>0</v>
      </c>
      <c r="J41" s="51">
        <v>0</v>
      </c>
      <c r="K41" s="51">
        <f>H41+J41</f>
        <v>400</v>
      </c>
    </row>
    <row r="42" spans="1:11">
      <c r="B42" s="4" t="s">
        <v>25</v>
      </c>
      <c r="C42" s="5">
        <v>0</v>
      </c>
      <c r="D42" s="79">
        <v>8</v>
      </c>
      <c r="E42" s="79">
        <f t="shared" si="5"/>
        <v>4</v>
      </c>
      <c r="F42" s="79">
        <v>1</v>
      </c>
      <c r="G42" s="79">
        <v>300</v>
      </c>
      <c r="H42" s="79">
        <f>F42*G42</f>
        <v>300</v>
      </c>
      <c r="I42" s="79">
        <v>0</v>
      </c>
      <c r="J42" s="79">
        <v>0</v>
      </c>
      <c r="K42" s="79">
        <f t="shared" ref="K42:K55" si="6">H42+J42</f>
        <v>300</v>
      </c>
    </row>
    <row r="43" spans="1:11">
      <c r="A43" s="9" t="s">
        <v>88</v>
      </c>
      <c r="B43" s="4" t="s">
        <v>26</v>
      </c>
      <c r="C43" s="5">
        <v>12</v>
      </c>
      <c r="D43" s="80"/>
      <c r="E43" s="80"/>
      <c r="F43" s="80"/>
      <c r="G43" s="80"/>
      <c r="H43" s="80"/>
      <c r="I43" s="80"/>
      <c r="J43" s="80"/>
      <c r="K43" s="80"/>
    </row>
    <row r="44" spans="1:11">
      <c r="A44" s="8"/>
      <c r="B44" s="4" t="s">
        <v>27</v>
      </c>
      <c r="C44" s="5">
        <v>3</v>
      </c>
      <c r="D44" s="51">
        <v>12</v>
      </c>
      <c r="E44" s="51">
        <f t="shared" si="5"/>
        <v>8</v>
      </c>
      <c r="F44" s="51">
        <v>1</v>
      </c>
      <c r="G44" s="51">
        <v>300</v>
      </c>
      <c r="H44" s="51">
        <f>F44*G44</f>
        <v>300</v>
      </c>
      <c r="I44" s="51">
        <v>0</v>
      </c>
      <c r="J44" s="51">
        <v>0</v>
      </c>
      <c r="K44" s="51">
        <f t="shared" si="6"/>
        <v>300</v>
      </c>
    </row>
    <row r="45" spans="1:11">
      <c r="A45" s="8"/>
      <c r="B45" s="4" t="s">
        <v>28</v>
      </c>
      <c r="C45" s="5">
        <v>9</v>
      </c>
      <c r="D45" s="79">
        <v>28</v>
      </c>
      <c r="E45" s="79">
        <f t="shared" si="5"/>
        <v>24</v>
      </c>
      <c r="F45" s="79">
        <v>2</v>
      </c>
      <c r="G45" s="79">
        <v>500</v>
      </c>
      <c r="H45" s="81">
        <f>F45*G45</f>
        <v>1000</v>
      </c>
      <c r="I45" s="79">
        <v>0</v>
      </c>
      <c r="J45" s="79">
        <v>0</v>
      </c>
      <c r="K45" s="79">
        <f t="shared" si="6"/>
        <v>1000</v>
      </c>
    </row>
    <row r="46" spans="1:11">
      <c r="A46" s="8"/>
      <c r="B46" s="4" t="s">
        <v>29</v>
      </c>
      <c r="C46" s="5">
        <v>8</v>
      </c>
      <c r="D46" s="80"/>
      <c r="E46" s="80"/>
      <c r="F46" s="80"/>
      <c r="G46" s="80"/>
      <c r="H46" s="81"/>
      <c r="I46" s="80"/>
      <c r="J46" s="80"/>
      <c r="K46" s="80"/>
    </row>
    <row r="47" spans="1:11">
      <c r="A47" s="8"/>
      <c r="B47" s="4" t="s">
        <v>30</v>
      </c>
      <c r="C47" s="5">
        <v>13</v>
      </c>
      <c r="D47" s="51">
        <v>20</v>
      </c>
      <c r="E47" s="51">
        <f t="shared" si="5"/>
        <v>16</v>
      </c>
      <c r="F47" s="51">
        <v>1</v>
      </c>
      <c r="G47" s="51">
        <v>400</v>
      </c>
      <c r="H47" s="51">
        <f>F47*G47</f>
        <v>400</v>
      </c>
      <c r="I47" s="51">
        <v>0</v>
      </c>
      <c r="J47" s="51">
        <v>0</v>
      </c>
      <c r="K47" s="51">
        <f t="shared" si="6"/>
        <v>400</v>
      </c>
    </row>
    <row r="48" spans="1:11">
      <c r="A48" s="8"/>
      <c r="B48" s="4" t="s">
        <v>32</v>
      </c>
      <c r="C48" s="5">
        <v>5</v>
      </c>
      <c r="D48" s="51">
        <v>12</v>
      </c>
      <c r="E48" s="51">
        <f t="shared" si="5"/>
        <v>8</v>
      </c>
      <c r="F48" s="51">
        <v>1</v>
      </c>
      <c r="G48" s="51">
        <v>300</v>
      </c>
      <c r="H48" s="51">
        <f t="shared" ref="H48:H54" si="7">F48*G48</f>
        <v>300</v>
      </c>
      <c r="I48" s="51">
        <v>0</v>
      </c>
      <c r="J48" s="51">
        <v>0</v>
      </c>
      <c r="K48" s="51">
        <f t="shared" si="6"/>
        <v>300</v>
      </c>
    </row>
    <row r="49" spans="1:11">
      <c r="A49" s="8"/>
      <c r="B49" s="4" t="s">
        <v>102</v>
      </c>
      <c r="C49" s="5">
        <v>21</v>
      </c>
      <c r="D49" s="51">
        <v>17</v>
      </c>
      <c r="E49" s="51">
        <f t="shared" si="5"/>
        <v>13</v>
      </c>
      <c r="F49" s="51">
        <v>2</v>
      </c>
      <c r="G49" s="51">
        <v>400</v>
      </c>
      <c r="H49" s="51">
        <f t="shared" si="7"/>
        <v>800</v>
      </c>
      <c r="I49" s="51">
        <v>0</v>
      </c>
      <c r="J49" s="51">
        <v>0</v>
      </c>
      <c r="K49" s="51">
        <f t="shared" si="6"/>
        <v>800</v>
      </c>
    </row>
    <row r="50" spans="1:11">
      <c r="A50" s="8"/>
      <c r="B50" s="4" t="s">
        <v>33</v>
      </c>
      <c r="C50" s="5">
        <v>16</v>
      </c>
      <c r="D50" s="51">
        <v>24</v>
      </c>
      <c r="E50" s="51">
        <f t="shared" si="5"/>
        <v>20</v>
      </c>
      <c r="F50" s="51">
        <v>2</v>
      </c>
      <c r="G50" s="51">
        <v>400</v>
      </c>
      <c r="H50" s="51">
        <f t="shared" si="7"/>
        <v>800</v>
      </c>
      <c r="I50" s="51">
        <v>0</v>
      </c>
      <c r="J50" s="51">
        <v>0</v>
      </c>
      <c r="K50" s="51">
        <f t="shared" si="6"/>
        <v>800</v>
      </c>
    </row>
    <row r="51" spans="1:11">
      <c r="A51" s="8"/>
      <c r="B51" s="4" t="s">
        <v>87</v>
      </c>
      <c r="C51" s="5">
        <v>6</v>
      </c>
      <c r="D51" s="79">
        <v>20</v>
      </c>
      <c r="E51" s="79">
        <f t="shared" si="5"/>
        <v>16</v>
      </c>
      <c r="F51" s="79">
        <v>1</v>
      </c>
      <c r="G51" s="79">
        <v>400</v>
      </c>
      <c r="H51" s="79">
        <f t="shared" si="7"/>
        <v>400</v>
      </c>
      <c r="I51" s="79">
        <v>0</v>
      </c>
      <c r="J51" s="79">
        <v>0</v>
      </c>
      <c r="K51" s="79">
        <f t="shared" si="6"/>
        <v>400</v>
      </c>
    </row>
    <row r="52" spans="1:11">
      <c r="A52" s="8"/>
      <c r="B52" s="4" t="s">
        <v>123</v>
      </c>
      <c r="C52" s="5">
        <v>4</v>
      </c>
      <c r="D52" s="80"/>
      <c r="E52" s="80"/>
      <c r="F52" s="80"/>
      <c r="G52" s="80"/>
      <c r="H52" s="80"/>
      <c r="I52" s="80"/>
      <c r="J52" s="80"/>
      <c r="K52" s="80"/>
    </row>
    <row r="53" spans="1:11">
      <c r="A53" s="8"/>
      <c r="B53" s="4" t="s">
        <v>124</v>
      </c>
      <c r="C53" s="5">
        <v>3</v>
      </c>
      <c r="D53" s="51">
        <v>20</v>
      </c>
      <c r="E53" s="51">
        <f t="shared" si="5"/>
        <v>16</v>
      </c>
      <c r="F53" s="51">
        <v>1</v>
      </c>
      <c r="G53" s="51">
        <v>400</v>
      </c>
      <c r="H53" s="51">
        <f t="shared" si="7"/>
        <v>400</v>
      </c>
      <c r="I53" s="51">
        <v>0</v>
      </c>
      <c r="J53" s="51">
        <v>0</v>
      </c>
      <c r="K53" s="51">
        <f t="shared" si="6"/>
        <v>400</v>
      </c>
    </row>
    <row r="54" spans="1:11">
      <c r="A54" s="8"/>
      <c r="B54" s="4" t="s">
        <v>125</v>
      </c>
      <c r="C54" s="5">
        <v>10</v>
      </c>
      <c r="D54" s="51">
        <v>23</v>
      </c>
      <c r="E54" s="51">
        <f t="shared" si="5"/>
        <v>19</v>
      </c>
      <c r="F54" s="51">
        <v>1</v>
      </c>
      <c r="G54" s="51">
        <v>400</v>
      </c>
      <c r="H54" s="51">
        <f t="shared" si="7"/>
        <v>400</v>
      </c>
      <c r="I54" s="51">
        <v>0</v>
      </c>
      <c r="J54" s="51">
        <v>0</v>
      </c>
      <c r="K54" s="51">
        <f t="shared" si="6"/>
        <v>400</v>
      </c>
    </row>
    <row r="55" spans="1:11">
      <c r="A55" s="8"/>
      <c r="B55" s="4" t="s">
        <v>126</v>
      </c>
      <c r="C55" s="5">
        <v>9</v>
      </c>
      <c r="D55" s="79">
        <v>16</v>
      </c>
      <c r="E55" s="79">
        <f t="shared" si="5"/>
        <v>12</v>
      </c>
      <c r="F55" s="79">
        <v>1</v>
      </c>
      <c r="G55" s="79">
        <v>400</v>
      </c>
      <c r="H55" s="81">
        <f>F55*G55</f>
        <v>400</v>
      </c>
      <c r="I55" s="79">
        <v>0</v>
      </c>
      <c r="J55" s="79">
        <v>0</v>
      </c>
      <c r="K55" s="79">
        <f t="shared" si="6"/>
        <v>400</v>
      </c>
    </row>
    <row r="56" spans="1:11">
      <c r="A56" s="8"/>
      <c r="B56" s="4" t="s">
        <v>127</v>
      </c>
      <c r="C56" s="5">
        <v>1</v>
      </c>
      <c r="D56" s="84"/>
      <c r="E56" s="84"/>
      <c r="F56" s="84"/>
      <c r="G56" s="84"/>
      <c r="H56" s="81"/>
      <c r="I56" s="84"/>
      <c r="J56" s="84"/>
      <c r="K56" s="84"/>
    </row>
    <row r="57" spans="1:11">
      <c r="A57" s="8"/>
      <c r="B57" s="4" t="s">
        <v>128</v>
      </c>
      <c r="C57" s="5">
        <v>3</v>
      </c>
      <c r="D57" s="80"/>
      <c r="E57" s="80"/>
      <c r="F57" s="80"/>
      <c r="G57" s="80"/>
      <c r="H57" s="81"/>
      <c r="I57" s="80"/>
      <c r="J57" s="80"/>
      <c r="K57" s="80"/>
    </row>
    <row r="58" spans="1:11">
      <c r="A58" s="14"/>
      <c r="B58" s="15" t="s">
        <v>86</v>
      </c>
      <c r="C58" s="4">
        <f>SUM(C39:C57)</f>
        <v>459</v>
      </c>
      <c r="D58" s="51"/>
      <c r="E58" s="51"/>
      <c r="F58" s="51">
        <f>SUM(F39:F57)</f>
        <v>17</v>
      </c>
      <c r="G58" s="51"/>
      <c r="H58" s="51">
        <f>SUM(H39:H57)</f>
        <v>6700</v>
      </c>
      <c r="I58" s="51">
        <f>SUM(I39:I57)</f>
        <v>0</v>
      </c>
      <c r="J58" s="51">
        <f>SUM(J39:J57)</f>
        <v>0</v>
      </c>
      <c r="K58" s="51">
        <f>SUM(K39:K57)</f>
        <v>6700</v>
      </c>
    </row>
    <row r="59" spans="1:11">
      <c r="A59" s="23"/>
      <c r="B59" s="24"/>
      <c r="C59" s="25"/>
      <c r="D59" s="26"/>
      <c r="E59" s="26"/>
      <c r="F59" s="26"/>
      <c r="G59" s="26"/>
      <c r="H59" s="26"/>
      <c r="I59" s="26"/>
      <c r="J59" s="26"/>
      <c r="K59" s="26"/>
    </row>
    <row r="60" spans="1:11">
      <c r="A60" s="23"/>
      <c r="B60" s="24"/>
      <c r="C60" s="25"/>
      <c r="D60" s="26"/>
      <c r="E60" s="26"/>
      <c r="F60" s="26"/>
      <c r="G60" s="26"/>
      <c r="H60" s="26"/>
      <c r="I60" s="26"/>
      <c r="J60" s="26"/>
      <c r="K60" s="26"/>
    </row>
    <row r="61" spans="1:11">
      <c r="A61" s="23"/>
      <c r="B61" s="24"/>
      <c r="C61" s="25"/>
      <c r="D61" s="26"/>
      <c r="E61" s="26"/>
      <c r="F61" s="26"/>
      <c r="G61" s="26"/>
      <c r="H61" s="26"/>
      <c r="I61" s="26"/>
      <c r="J61" s="26"/>
      <c r="K61" s="26"/>
    </row>
    <row r="62" spans="1:11">
      <c r="A62" s="23"/>
      <c r="B62" s="24"/>
      <c r="C62" s="25"/>
      <c r="D62" s="26"/>
      <c r="E62" s="26"/>
      <c r="F62" s="26"/>
      <c r="G62" s="26"/>
      <c r="H62" s="26"/>
      <c r="I62" s="26"/>
      <c r="J62" s="26"/>
      <c r="K62" s="26"/>
    </row>
    <row r="63" spans="1:11">
      <c r="A63" s="23"/>
      <c r="B63" s="24"/>
      <c r="C63" s="25"/>
      <c r="D63" s="26"/>
      <c r="E63" s="26"/>
      <c r="F63" s="26"/>
      <c r="G63" s="26"/>
      <c r="H63" s="26"/>
      <c r="I63" s="26"/>
      <c r="J63" s="26"/>
      <c r="K63" s="26"/>
    </row>
    <row r="64" spans="1:11">
      <c r="A64" s="23"/>
      <c r="B64" s="24"/>
      <c r="C64" s="25"/>
      <c r="D64" s="26"/>
      <c r="E64" s="26"/>
      <c r="F64" s="26"/>
      <c r="G64" s="26"/>
      <c r="H64" s="26"/>
      <c r="I64" s="26"/>
      <c r="J64" s="26"/>
      <c r="K64" s="26"/>
    </row>
    <row r="65" spans="1:11">
      <c r="A65" s="23"/>
      <c r="B65" s="24"/>
      <c r="C65" s="25"/>
      <c r="D65" s="26"/>
      <c r="E65" s="26"/>
      <c r="F65" s="26"/>
      <c r="G65" s="26"/>
      <c r="H65" s="26"/>
      <c r="I65" s="26"/>
      <c r="J65" s="26"/>
      <c r="K65" s="26"/>
    </row>
    <row r="66" spans="1:11">
      <c r="A66" s="23"/>
      <c r="B66" s="24"/>
      <c r="C66" s="25"/>
      <c r="D66" s="26"/>
      <c r="E66" s="26"/>
      <c r="F66" s="26"/>
      <c r="G66" s="26"/>
      <c r="H66" s="26"/>
      <c r="I66" s="26"/>
      <c r="J66" s="26"/>
      <c r="K66" s="26"/>
    </row>
    <row r="67" spans="1:11">
      <c r="A67" s="23"/>
      <c r="B67" s="24"/>
      <c r="C67" s="25"/>
      <c r="D67" s="26"/>
      <c r="E67" s="26"/>
      <c r="F67" s="26"/>
      <c r="G67" s="26"/>
      <c r="H67" s="26"/>
      <c r="I67" s="26"/>
      <c r="J67" s="26"/>
      <c r="K67" s="26"/>
    </row>
    <row r="68" spans="1:11">
      <c r="A68" s="23"/>
      <c r="B68" s="24"/>
      <c r="C68" s="25"/>
      <c r="D68" s="26"/>
      <c r="E68" s="26"/>
      <c r="F68" s="26"/>
      <c r="G68" s="26"/>
      <c r="H68" s="26"/>
      <c r="I68" s="26"/>
      <c r="J68" s="26"/>
      <c r="K68" s="26"/>
    </row>
    <row r="69" spans="1:11">
      <c r="A69" s="23"/>
      <c r="B69" s="24"/>
      <c r="C69" s="25"/>
      <c r="D69" s="26"/>
      <c r="E69" s="26"/>
      <c r="F69" s="26"/>
      <c r="G69" s="26"/>
      <c r="H69" s="26"/>
      <c r="I69" s="26"/>
      <c r="J69" s="26"/>
      <c r="K69" s="26"/>
    </row>
    <row r="70" spans="1:11">
      <c r="A70" s="23"/>
      <c r="B70" s="24"/>
      <c r="C70" s="25"/>
      <c r="D70" s="26"/>
      <c r="E70" s="26"/>
      <c r="F70" s="26"/>
      <c r="G70" s="26"/>
      <c r="H70" s="26"/>
      <c r="I70" s="26"/>
      <c r="J70" s="26"/>
      <c r="K70" s="26"/>
    </row>
    <row r="71" spans="1:11">
      <c r="A71" s="23"/>
      <c r="B71" s="24"/>
      <c r="C71" s="25"/>
      <c r="D71" s="26"/>
      <c r="E71" s="26"/>
      <c r="F71" s="26"/>
      <c r="G71" s="26"/>
      <c r="H71" s="26"/>
      <c r="I71" s="26"/>
      <c r="J71" s="26"/>
      <c r="K71" s="26"/>
    </row>
    <row r="72" spans="1:11">
      <c r="A72" s="30" t="s">
        <v>0</v>
      </c>
      <c r="B72" s="30" t="s">
        <v>1</v>
      </c>
      <c r="C72" s="30" t="s">
        <v>116</v>
      </c>
      <c r="D72" s="31" t="s">
        <v>96</v>
      </c>
      <c r="E72" s="31" t="s">
        <v>97</v>
      </c>
      <c r="F72" s="31" t="s">
        <v>117</v>
      </c>
      <c r="G72" s="31" t="s">
        <v>118</v>
      </c>
      <c r="H72" s="31" t="s">
        <v>122</v>
      </c>
      <c r="I72" s="31" t="s">
        <v>119</v>
      </c>
      <c r="J72" s="31" t="s">
        <v>120</v>
      </c>
      <c r="K72" s="31" t="s">
        <v>121</v>
      </c>
    </row>
    <row r="73" spans="1:11">
      <c r="A73" s="11"/>
      <c r="B73" s="19" t="s">
        <v>138</v>
      </c>
      <c r="C73" s="55">
        <v>15</v>
      </c>
      <c r="D73" s="51">
        <v>28</v>
      </c>
      <c r="E73" s="51">
        <v>0</v>
      </c>
      <c r="F73" s="51">
        <v>0</v>
      </c>
      <c r="G73" s="54">
        <v>0</v>
      </c>
      <c r="H73" s="51">
        <v>0</v>
      </c>
      <c r="I73" s="51">
        <v>0</v>
      </c>
      <c r="J73" s="51">
        <v>0</v>
      </c>
      <c r="K73" s="51">
        <f>H73+J73</f>
        <v>0</v>
      </c>
    </row>
    <row r="74" spans="1:11">
      <c r="A74" s="16" t="s">
        <v>137</v>
      </c>
      <c r="B74" s="19" t="s">
        <v>95</v>
      </c>
      <c r="C74" s="55">
        <v>20</v>
      </c>
      <c r="D74" s="51">
        <v>36</v>
      </c>
      <c r="E74" s="51">
        <v>8</v>
      </c>
      <c r="F74" s="51">
        <v>2</v>
      </c>
      <c r="G74" s="54">
        <v>300</v>
      </c>
      <c r="H74" s="51">
        <f>F74*G74</f>
        <v>600</v>
      </c>
      <c r="I74" s="51">
        <v>0</v>
      </c>
      <c r="J74" s="51">
        <v>0</v>
      </c>
      <c r="K74" s="51">
        <f t="shared" ref="K74:K75" si="8">H74+J74</f>
        <v>600</v>
      </c>
    </row>
    <row r="75" spans="1:11">
      <c r="A75" s="8"/>
      <c r="B75" s="19" t="s">
        <v>34</v>
      </c>
      <c r="C75" s="55">
        <v>20</v>
      </c>
      <c r="D75" s="79">
        <v>28</v>
      </c>
      <c r="E75" s="79">
        <v>18</v>
      </c>
      <c r="F75" s="79">
        <v>2</v>
      </c>
      <c r="G75" s="79">
        <v>400</v>
      </c>
      <c r="H75" s="79">
        <f>F75*G75</f>
        <v>800</v>
      </c>
      <c r="I75" s="79">
        <v>0</v>
      </c>
      <c r="J75" s="79">
        <v>0</v>
      </c>
      <c r="K75" s="81">
        <f t="shared" si="8"/>
        <v>800</v>
      </c>
    </row>
    <row r="76" spans="1:11">
      <c r="A76" s="9" t="s">
        <v>90</v>
      </c>
      <c r="B76" s="19" t="s">
        <v>35</v>
      </c>
      <c r="C76" s="1">
        <v>0</v>
      </c>
      <c r="D76" s="80"/>
      <c r="E76" s="80"/>
      <c r="F76" s="80"/>
      <c r="G76" s="80"/>
      <c r="H76" s="80"/>
      <c r="I76" s="80"/>
      <c r="J76" s="80"/>
      <c r="K76" s="81"/>
    </row>
    <row r="77" spans="1:11">
      <c r="A77" s="8"/>
      <c r="B77" s="19" t="s">
        <v>36</v>
      </c>
      <c r="C77" s="55">
        <v>4</v>
      </c>
      <c r="D77" s="51">
        <v>20</v>
      </c>
      <c r="E77" s="51">
        <v>8</v>
      </c>
      <c r="F77" s="51">
        <v>1</v>
      </c>
      <c r="G77" s="54">
        <v>300</v>
      </c>
      <c r="H77" s="51">
        <f>F77*G77</f>
        <v>300</v>
      </c>
      <c r="I77" s="51">
        <v>0</v>
      </c>
      <c r="J77" s="51">
        <v>0</v>
      </c>
      <c r="K77" s="51">
        <f t="shared" ref="K77:K85" si="9">H77+J77</f>
        <v>300</v>
      </c>
    </row>
    <row r="78" spans="1:11">
      <c r="A78" s="8"/>
      <c r="B78" s="19" t="s">
        <v>37</v>
      </c>
      <c r="C78" s="55">
        <v>14</v>
      </c>
      <c r="D78" s="79">
        <v>19</v>
      </c>
      <c r="E78" s="79">
        <f>D73-D78</f>
        <v>9</v>
      </c>
      <c r="F78" s="79">
        <v>3</v>
      </c>
      <c r="G78" s="79">
        <v>300</v>
      </c>
      <c r="H78" s="79">
        <f>F78*G78</f>
        <v>900</v>
      </c>
      <c r="I78" s="79">
        <v>0</v>
      </c>
      <c r="J78" s="79">
        <v>0</v>
      </c>
      <c r="K78" s="79">
        <f t="shared" si="9"/>
        <v>900</v>
      </c>
    </row>
    <row r="79" spans="1:11">
      <c r="A79" s="8"/>
      <c r="B79" s="19" t="s">
        <v>38</v>
      </c>
      <c r="C79" s="55">
        <v>24</v>
      </c>
      <c r="D79" s="80"/>
      <c r="E79" s="80"/>
      <c r="F79" s="80"/>
      <c r="G79" s="80"/>
      <c r="H79" s="80"/>
      <c r="I79" s="80"/>
      <c r="J79" s="80"/>
      <c r="K79" s="80"/>
    </row>
    <row r="80" spans="1:11">
      <c r="A80" s="8"/>
      <c r="B80" s="19" t="s">
        <v>39</v>
      </c>
      <c r="C80" s="55">
        <v>11</v>
      </c>
      <c r="D80" s="51">
        <v>35</v>
      </c>
      <c r="E80" s="51">
        <f>D80-D73</f>
        <v>7</v>
      </c>
      <c r="F80" s="51">
        <v>1</v>
      </c>
      <c r="G80" s="54">
        <v>300</v>
      </c>
      <c r="H80" s="51">
        <f>F80*G80</f>
        <v>300</v>
      </c>
      <c r="I80" s="51">
        <v>0</v>
      </c>
      <c r="J80" s="51">
        <v>0</v>
      </c>
      <c r="K80" s="51">
        <f t="shared" si="9"/>
        <v>300</v>
      </c>
    </row>
    <row r="81" spans="1:11">
      <c r="A81" s="8"/>
      <c r="B81" s="19" t="s">
        <v>40</v>
      </c>
      <c r="C81" s="55">
        <v>10</v>
      </c>
      <c r="D81" s="51">
        <v>23</v>
      </c>
      <c r="E81" s="51">
        <v>13</v>
      </c>
      <c r="F81" s="51">
        <v>1</v>
      </c>
      <c r="G81" s="54">
        <v>400</v>
      </c>
      <c r="H81" s="51">
        <f>F81*G81</f>
        <v>400</v>
      </c>
      <c r="I81" s="51">
        <v>0</v>
      </c>
      <c r="J81" s="51">
        <v>0</v>
      </c>
      <c r="K81" s="51">
        <f t="shared" si="9"/>
        <v>400</v>
      </c>
    </row>
    <row r="82" spans="1:11">
      <c r="A82" s="8"/>
      <c r="B82" s="19" t="s">
        <v>41</v>
      </c>
      <c r="C82" s="55">
        <v>10</v>
      </c>
      <c r="D82" s="51">
        <v>53</v>
      </c>
      <c r="E82" s="51">
        <f>D82-D73</f>
        <v>25</v>
      </c>
      <c r="F82" s="51">
        <v>1</v>
      </c>
      <c r="G82" s="54">
        <v>500</v>
      </c>
      <c r="H82" s="51">
        <f t="shared" ref="H82:H85" si="10">F82*G82</f>
        <v>500</v>
      </c>
      <c r="I82" s="51">
        <v>0</v>
      </c>
      <c r="J82" s="51">
        <v>0</v>
      </c>
      <c r="K82" s="51">
        <f t="shared" si="9"/>
        <v>500</v>
      </c>
    </row>
    <row r="83" spans="1:11">
      <c r="A83" s="8"/>
      <c r="B83" s="19" t="s">
        <v>42</v>
      </c>
      <c r="C83" s="55">
        <v>11</v>
      </c>
      <c r="D83" s="51">
        <v>43</v>
      </c>
      <c r="E83" s="51">
        <f>D83-D73</f>
        <v>15</v>
      </c>
      <c r="F83" s="51">
        <v>1</v>
      </c>
      <c r="G83" s="54">
        <v>400</v>
      </c>
      <c r="H83" s="51">
        <f t="shared" si="10"/>
        <v>400</v>
      </c>
      <c r="I83" s="51">
        <v>0</v>
      </c>
      <c r="J83" s="51">
        <v>0</v>
      </c>
      <c r="K83" s="51">
        <f t="shared" si="9"/>
        <v>400</v>
      </c>
    </row>
    <row r="84" spans="1:11">
      <c r="A84" s="8"/>
      <c r="B84" s="19" t="s">
        <v>43</v>
      </c>
      <c r="C84" s="55">
        <v>5</v>
      </c>
      <c r="D84" s="51">
        <v>49</v>
      </c>
      <c r="E84" s="51">
        <f>D84-D73</f>
        <v>21</v>
      </c>
      <c r="F84" s="51">
        <v>1</v>
      </c>
      <c r="G84" s="54">
        <v>500</v>
      </c>
      <c r="H84" s="51">
        <f t="shared" si="10"/>
        <v>500</v>
      </c>
      <c r="I84" s="51">
        <v>0</v>
      </c>
      <c r="J84" s="51">
        <v>0</v>
      </c>
      <c r="K84" s="51">
        <f t="shared" si="9"/>
        <v>500</v>
      </c>
    </row>
    <row r="85" spans="1:11">
      <c r="A85" s="8"/>
      <c r="B85" s="19" t="s">
        <v>44</v>
      </c>
      <c r="C85" s="55">
        <v>16</v>
      </c>
      <c r="D85" s="51">
        <v>27</v>
      </c>
      <c r="E85" s="51">
        <v>9</v>
      </c>
      <c r="F85" s="51">
        <v>2</v>
      </c>
      <c r="G85" s="54">
        <v>300</v>
      </c>
      <c r="H85" s="51">
        <f t="shared" si="10"/>
        <v>600</v>
      </c>
      <c r="I85" s="51">
        <v>0</v>
      </c>
      <c r="J85" s="51">
        <v>0</v>
      </c>
      <c r="K85" s="51">
        <f t="shared" si="9"/>
        <v>600</v>
      </c>
    </row>
    <row r="86" spans="1:11">
      <c r="A86" s="14"/>
      <c r="B86" s="15" t="s">
        <v>86</v>
      </c>
      <c r="C86" s="10">
        <f>SUM(C73:C85)</f>
        <v>160</v>
      </c>
      <c r="D86" s="51"/>
      <c r="E86" s="51"/>
      <c r="F86" s="51">
        <f>SUM(F73:F85)</f>
        <v>15</v>
      </c>
      <c r="G86" s="56"/>
      <c r="H86" s="51">
        <f>SUM(H73:H85)</f>
        <v>5300</v>
      </c>
      <c r="I86" s="51">
        <f>SUM(I73:I85)</f>
        <v>0</v>
      </c>
      <c r="J86" s="51">
        <f>SUM(J73:J85)</f>
        <v>0</v>
      </c>
      <c r="K86" s="51">
        <f>SUM(K73:K85)</f>
        <v>5300</v>
      </c>
    </row>
    <row r="87" spans="1:11">
      <c r="A87" s="23"/>
      <c r="B87" s="24"/>
      <c r="C87" s="25"/>
      <c r="D87" s="26"/>
      <c r="E87" s="26"/>
      <c r="F87" s="26"/>
      <c r="G87" s="26"/>
      <c r="H87" s="26"/>
      <c r="I87" s="26"/>
      <c r="J87" s="26"/>
      <c r="K87" s="26"/>
    </row>
    <row r="88" spans="1:11">
      <c r="A88" s="23"/>
      <c r="B88" s="24"/>
      <c r="C88" s="25"/>
      <c r="D88" s="26"/>
      <c r="E88" s="26"/>
      <c r="F88" s="26"/>
      <c r="G88" s="26"/>
      <c r="H88" s="26"/>
      <c r="I88" s="26"/>
      <c r="J88" s="26"/>
      <c r="K88" s="26"/>
    </row>
    <row r="89" spans="1:11" ht="23.1" customHeight="1">
      <c r="A89" s="57" t="s">
        <v>0</v>
      </c>
      <c r="B89" s="57" t="s">
        <v>1</v>
      </c>
      <c r="C89" s="57" t="s">
        <v>116</v>
      </c>
      <c r="D89" s="58" t="s">
        <v>96</v>
      </c>
      <c r="E89" s="58" t="s">
        <v>97</v>
      </c>
      <c r="F89" s="58" t="s">
        <v>117</v>
      </c>
      <c r="G89" s="58" t="s">
        <v>118</v>
      </c>
      <c r="H89" s="58" t="s">
        <v>122</v>
      </c>
      <c r="I89" s="58" t="s">
        <v>119</v>
      </c>
      <c r="J89" s="58" t="s">
        <v>120</v>
      </c>
      <c r="K89" s="58" t="s">
        <v>121</v>
      </c>
    </row>
    <row r="90" spans="1:11" ht="23.1" customHeight="1">
      <c r="A90" s="59" t="s">
        <v>47</v>
      </c>
      <c r="B90" s="60" t="s">
        <v>49</v>
      </c>
      <c r="C90" s="61">
        <v>23</v>
      </c>
      <c r="D90" s="62">
        <v>33</v>
      </c>
      <c r="E90" s="62">
        <f>D90-33</f>
        <v>0</v>
      </c>
      <c r="F90" s="63">
        <v>0</v>
      </c>
      <c r="G90" s="62">
        <v>0</v>
      </c>
      <c r="H90" s="62">
        <v>0</v>
      </c>
      <c r="I90" s="62">
        <v>0</v>
      </c>
      <c r="J90" s="62">
        <v>0</v>
      </c>
      <c r="K90" s="62">
        <f>H90+J90</f>
        <v>0</v>
      </c>
    </row>
    <row r="91" spans="1:11" ht="23.1" customHeight="1">
      <c r="A91" s="59" t="s">
        <v>48</v>
      </c>
      <c r="B91" s="60" t="s">
        <v>50</v>
      </c>
      <c r="C91" s="61">
        <v>4</v>
      </c>
      <c r="D91" s="62">
        <v>39</v>
      </c>
      <c r="E91" s="62">
        <v>7</v>
      </c>
      <c r="F91" s="63">
        <v>1</v>
      </c>
      <c r="G91" s="62">
        <v>300</v>
      </c>
      <c r="H91" s="62">
        <f>F91*G91</f>
        <v>300</v>
      </c>
      <c r="I91" s="62">
        <v>0</v>
      </c>
      <c r="J91" s="62">
        <v>0</v>
      </c>
      <c r="K91" s="62">
        <f t="shared" ref="K91:K105" si="11">H91+J91</f>
        <v>300</v>
      </c>
    </row>
    <row r="92" spans="1:11" ht="23.1" customHeight="1">
      <c r="A92" s="64"/>
      <c r="B92" s="60" t="s">
        <v>51</v>
      </c>
      <c r="C92" s="61">
        <v>3</v>
      </c>
      <c r="D92" s="62">
        <v>40</v>
      </c>
      <c r="E92" s="62">
        <v>8</v>
      </c>
      <c r="F92" s="63">
        <v>0.66666666666666663</v>
      </c>
      <c r="G92" s="62">
        <v>300</v>
      </c>
      <c r="H92" s="62">
        <f t="shared" ref="H92:H101" si="12">F92*G92</f>
        <v>200</v>
      </c>
      <c r="I92" s="62">
        <v>0</v>
      </c>
      <c r="J92" s="62">
        <v>0</v>
      </c>
      <c r="K92" s="62">
        <f t="shared" si="11"/>
        <v>200</v>
      </c>
    </row>
    <row r="93" spans="1:11" ht="23.1" customHeight="1">
      <c r="A93" s="65" t="s">
        <v>91</v>
      </c>
      <c r="B93" s="60" t="s">
        <v>52</v>
      </c>
      <c r="C93" s="61">
        <v>10</v>
      </c>
      <c r="D93" s="62">
        <v>39</v>
      </c>
      <c r="E93" s="62">
        <v>7</v>
      </c>
      <c r="F93" s="63">
        <v>1</v>
      </c>
      <c r="G93" s="62">
        <v>300</v>
      </c>
      <c r="H93" s="62">
        <f t="shared" si="12"/>
        <v>300</v>
      </c>
      <c r="I93" s="62">
        <v>0</v>
      </c>
      <c r="J93" s="62">
        <v>0</v>
      </c>
      <c r="K93" s="62">
        <f t="shared" si="11"/>
        <v>300</v>
      </c>
    </row>
    <row r="94" spans="1:11" ht="23.1" customHeight="1">
      <c r="A94" s="64"/>
      <c r="B94" s="60" t="s">
        <v>53</v>
      </c>
      <c r="C94" s="61">
        <v>15</v>
      </c>
      <c r="D94" s="62">
        <v>34</v>
      </c>
      <c r="E94" s="62">
        <v>2</v>
      </c>
      <c r="F94" s="63">
        <v>2</v>
      </c>
      <c r="G94" s="62">
        <v>300</v>
      </c>
      <c r="H94" s="62">
        <f t="shared" si="12"/>
        <v>600</v>
      </c>
      <c r="I94" s="62">
        <v>0</v>
      </c>
      <c r="J94" s="62">
        <v>0</v>
      </c>
      <c r="K94" s="62">
        <f t="shared" si="11"/>
        <v>600</v>
      </c>
    </row>
    <row r="95" spans="1:11" ht="23.1" customHeight="1">
      <c r="A95" s="64"/>
      <c r="B95" s="60" t="s">
        <v>54</v>
      </c>
      <c r="C95" s="61">
        <v>8</v>
      </c>
      <c r="D95" s="62">
        <v>60</v>
      </c>
      <c r="E95" s="62">
        <v>28</v>
      </c>
      <c r="F95" s="63">
        <v>1</v>
      </c>
      <c r="G95" s="62">
        <v>500</v>
      </c>
      <c r="H95" s="62">
        <f t="shared" si="12"/>
        <v>500</v>
      </c>
      <c r="I95" s="62">
        <v>0</v>
      </c>
      <c r="J95" s="62">
        <v>0</v>
      </c>
      <c r="K95" s="62">
        <f t="shared" si="11"/>
        <v>500</v>
      </c>
    </row>
    <row r="96" spans="1:11" ht="23.1" customHeight="1">
      <c r="A96" s="64"/>
      <c r="B96" s="60" t="s">
        <v>55</v>
      </c>
      <c r="C96" s="61">
        <v>8</v>
      </c>
      <c r="D96" s="62">
        <v>24</v>
      </c>
      <c r="E96" s="62">
        <v>10</v>
      </c>
      <c r="F96" s="63">
        <v>1</v>
      </c>
      <c r="G96" s="62">
        <v>300</v>
      </c>
      <c r="H96" s="62">
        <f t="shared" si="12"/>
        <v>300</v>
      </c>
      <c r="I96" s="62">
        <v>0</v>
      </c>
      <c r="J96" s="62">
        <v>0</v>
      </c>
      <c r="K96" s="62">
        <f t="shared" si="11"/>
        <v>300</v>
      </c>
    </row>
    <row r="97" spans="1:11" ht="23.1" customHeight="1">
      <c r="A97" s="64"/>
      <c r="B97" s="60" t="s">
        <v>56</v>
      </c>
      <c r="C97" s="61">
        <v>13</v>
      </c>
      <c r="D97" s="62">
        <v>12</v>
      </c>
      <c r="E97" s="62">
        <v>22</v>
      </c>
      <c r="F97" s="63">
        <v>1</v>
      </c>
      <c r="G97" s="62">
        <v>500</v>
      </c>
      <c r="H97" s="62">
        <f t="shared" si="12"/>
        <v>500</v>
      </c>
      <c r="I97" s="62">
        <v>0</v>
      </c>
      <c r="J97" s="62">
        <v>0</v>
      </c>
      <c r="K97" s="62">
        <f t="shared" si="11"/>
        <v>500</v>
      </c>
    </row>
    <row r="98" spans="1:11" ht="23.1" customHeight="1">
      <c r="A98" s="64"/>
      <c r="B98" s="60" t="s">
        <v>57</v>
      </c>
      <c r="C98" s="61">
        <v>15</v>
      </c>
      <c r="D98" s="74">
        <v>19</v>
      </c>
      <c r="E98" s="74">
        <v>15</v>
      </c>
      <c r="F98" s="77">
        <v>2</v>
      </c>
      <c r="G98" s="74">
        <v>400</v>
      </c>
      <c r="H98" s="74">
        <f t="shared" si="12"/>
        <v>800</v>
      </c>
      <c r="I98" s="74">
        <v>0</v>
      </c>
      <c r="J98" s="74">
        <v>0</v>
      </c>
      <c r="K98" s="74">
        <f t="shared" si="11"/>
        <v>800</v>
      </c>
    </row>
    <row r="99" spans="1:11" ht="23.1" customHeight="1">
      <c r="A99" s="64"/>
      <c r="B99" s="60" t="s">
        <v>139</v>
      </c>
      <c r="C99" s="61">
        <v>1</v>
      </c>
      <c r="D99" s="75"/>
      <c r="E99" s="75"/>
      <c r="F99" s="78"/>
      <c r="G99" s="75"/>
      <c r="H99" s="75"/>
      <c r="I99" s="75"/>
      <c r="J99" s="75"/>
      <c r="K99" s="75"/>
    </row>
    <row r="100" spans="1:11" ht="23.1" customHeight="1">
      <c r="A100" s="64"/>
      <c r="B100" s="60" t="s">
        <v>58</v>
      </c>
      <c r="C100" s="61">
        <v>13</v>
      </c>
      <c r="D100" s="62">
        <v>21</v>
      </c>
      <c r="E100" s="62">
        <v>13</v>
      </c>
      <c r="F100" s="63">
        <v>1</v>
      </c>
      <c r="G100" s="62">
        <v>400</v>
      </c>
      <c r="H100" s="62">
        <f t="shared" si="12"/>
        <v>400</v>
      </c>
      <c r="I100" s="62">
        <v>0</v>
      </c>
      <c r="J100" s="62">
        <v>0</v>
      </c>
      <c r="K100" s="62">
        <f t="shared" si="11"/>
        <v>400</v>
      </c>
    </row>
    <row r="101" spans="1:11" ht="23.1" customHeight="1">
      <c r="A101" s="64"/>
      <c r="B101" s="60" t="s">
        <v>59</v>
      </c>
      <c r="C101" s="61">
        <v>6</v>
      </c>
      <c r="D101" s="62">
        <v>30</v>
      </c>
      <c r="E101" s="62">
        <v>6</v>
      </c>
      <c r="F101" s="63">
        <v>1</v>
      </c>
      <c r="G101" s="62">
        <v>300</v>
      </c>
      <c r="H101" s="62">
        <f t="shared" si="12"/>
        <v>300</v>
      </c>
      <c r="I101" s="62">
        <v>0</v>
      </c>
      <c r="J101" s="62">
        <v>0</v>
      </c>
      <c r="K101" s="62">
        <f t="shared" si="11"/>
        <v>300</v>
      </c>
    </row>
    <row r="102" spans="1:11" ht="23.1" customHeight="1">
      <c r="A102" s="64"/>
      <c r="B102" s="60" t="s">
        <v>60</v>
      </c>
      <c r="C102" s="61">
        <v>0</v>
      </c>
      <c r="D102" s="74">
        <v>35</v>
      </c>
      <c r="E102" s="74">
        <v>6</v>
      </c>
      <c r="F102" s="74">
        <v>1</v>
      </c>
      <c r="G102" s="74">
        <v>300</v>
      </c>
      <c r="H102" s="74">
        <f>F102*G102</f>
        <v>300</v>
      </c>
      <c r="I102" s="74">
        <v>0</v>
      </c>
      <c r="J102" s="76">
        <v>0</v>
      </c>
      <c r="K102" s="76">
        <f t="shared" si="11"/>
        <v>300</v>
      </c>
    </row>
    <row r="103" spans="1:11" ht="23.1" customHeight="1">
      <c r="A103" s="64"/>
      <c r="B103" s="60" t="s">
        <v>61</v>
      </c>
      <c r="C103" s="61">
        <v>13</v>
      </c>
      <c r="D103" s="75"/>
      <c r="E103" s="75"/>
      <c r="F103" s="75"/>
      <c r="G103" s="75"/>
      <c r="H103" s="75"/>
      <c r="I103" s="75"/>
      <c r="J103" s="76"/>
      <c r="K103" s="76"/>
    </row>
    <row r="104" spans="1:11" ht="23.1" customHeight="1">
      <c r="A104" s="64"/>
      <c r="B104" s="60" t="s">
        <v>62</v>
      </c>
      <c r="C104" s="61">
        <v>12</v>
      </c>
      <c r="D104" s="62">
        <v>37</v>
      </c>
      <c r="E104" s="62">
        <v>5</v>
      </c>
      <c r="F104" s="63">
        <v>1</v>
      </c>
      <c r="G104" s="62">
        <v>300</v>
      </c>
      <c r="H104" s="62">
        <f>F104*G104</f>
        <v>300</v>
      </c>
      <c r="I104" s="62">
        <v>0</v>
      </c>
      <c r="J104" s="62">
        <v>0</v>
      </c>
      <c r="K104" s="62">
        <f t="shared" si="11"/>
        <v>300</v>
      </c>
    </row>
    <row r="105" spans="1:11" ht="23.1" customHeight="1">
      <c r="A105" s="66"/>
      <c r="B105" s="67" t="s">
        <v>63</v>
      </c>
      <c r="C105" s="61">
        <v>4</v>
      </c>
      <c r="D105" s="62">
        <v>38</v>
      </c>
      <c r="E105" s="62">
        <v>6</v>
      </c>
      <c r="F105" s="63">
        <v>1</v>
      </c>
      <c r="G105" s="62">
        <v>300</v>
      </c>
      <c r="H105" s="62">
        <f>F105*G105</f>
        <v>300</v>
      </c>
      <c r="I105" s="62">
        <v>0</v>
      </c>
      <c r="J105" s="62">
        <v>0</v>
      </c>
      <c r="K105" s="62">
        <f t="shared" si="11"/>
        <v>300</v>
      </c>
    </row>
    <row r="106" spans="1:11" ht="23.1" customHeight="1">
      <c r="A106" s="68"/>
      <c r="B106" s="69" t="s">
        <v>86</v>
      </c>
      <c r="C106" s="57">
        <f>SUM(C90:C105)</f>
        <v>148</v>
      </c>
      <c r="D106" s="62"/>
      <c r="E106" s="62"/>
      <c r="F106" s="63">
        <f>SUM(F90:F105)</f>
        <v>14.666666666666666</v>
      </c>
      <c r="G106" s="63"/>
      <c r="H106" s="63">
        <f t="shared" ref="H106:K106" si="13">SUM(H90:H105)</f>
        <v>5100</v>
      </c>
      <c r="I106" s="63">
        <f t="shared" si="13"/>
        <v>0</v>
      </c>
      <c r="J106" s="63">
        <f t="shared" si="13"/>
        <v>0</v>
      </c>
      <c r="K106" s="63">
        <f t="shared" si="13"/>
        <v>5100</v>
      </c>
    </row>
    <row r="107" spans="1:11">
      <c r="A107" s="30" t="s">
        <v>0</v>
      </c>
      <c r="B107" s="30" t="s">
        <v>1</v>
      </c>
      <c r="C107" s="30" t="s">
        <v>116</v>
      </c>
      <c r="D107" s="31" t="s">
        <v>96</v>
      </c>
      <c r="E107" s="31" t="s">
        <v>97</v>
      </c>
      <c r="F107" s="31" t="s">
        <v>117</v>
      </c>
      <c r="G107" s="31" t="s">
        <v>118</v>
      </c>
      <c r="H107" s="31" t="s">
        <v>122</v>
      </c>
      <c r="I107" s="31" t="s">
        <v>119</v>
      </c>
      <c r="J107" s="31" t="s">
        <v>120</v>
      </c>
      <c r="K107" s="31" t="s">
        <v>121</v>
      </c>
    </row>
    <row r="108" spans="1:11">
      <c r="A108" s="11"/>
      <c r="B108" s="4" t="s">
        <v>101</v>
      </c>
      <c r="C108" s="55">
        <v>17</v>
      </c>
      <c r="D108" s="51">
        <v>22</v>
      </c>
      <c r="E108" s="51">
        <f>D108-22</f>
        <v>0</v>
      </c>
      <c r="F108" s="51">
        <v>0</v>
      </c>
      <c r="G108" s="51">
        <v>0</v>
      </c>
      <c r="H108" s="51">
        <v>0</v>
      </c>
      <c r="I108" s="51">
        <v>0</v>
      </c>
      <c r="J108" s="51">
        <v>0</v>
      </c>
      <c r="K108" s="51">
        <f>H108+J108</f>
        <v>0</v>
      </c>
    </row>
    <row r="109" spans="1:11">
      <c r="A109" s="9" t="s">
        <v>64</v>
      </c>
      <c r="B109" s="4" t="s">
        <v>92</v>
      </c>
      <c r="C109" s="55">
        <v>6</v>
      </c>
      <c r="D109" s="51">
        <v>27</v>
      </c>
      <c r="E109" s="51">
        <f t="shared" ref="E109:E127" si="14">D109-22</f>
        <v>5</v>
      </c>
      <c r="F109" s="51">
        <v>1</v>
      </c>
      <c r="G109" s="51">
        <v>300</v>
      </c>
      <c r="H109" s="51">
        <f>F109*G109</f>
        <v>300</v>
      </c>
      <c r="I109" s="51">
        <v>0</v>
      </c>
      <c r="J109" s="51">
        <v>0</v>
      </c>
      <c r="K109" s="51">
        <f t="shared" ref="K109:K127" si="15">H109+J109</f>
        <v>300</v>
      </c>
    </row>
    <row r="110" spans="1:11">
      <c r="A110" s="9" t="s">
        <v>65</v>
      </c>
      <c r="B110" s="4" t="s">
        <v>66</v>
      </c>
      <c r="C110" s="55">
        <v>2</v>
      </c>
      <c r="D110" s="51">
        <v>40</v>
      </c>
      <c r="E110" s="51">
        <f t="shared" si="14"/>
        <v>18</v>
      </c>
      <c r="F110" s="51">
        <v>1</v>
      </c>
      <c r="G110" s="51">
        <v>400</v>
      </c>
      <c r="H110" s="51">
        <f t="shared" ref="H110:H127" si="16">F110*G110</f>
        <v>400</v>
      </c>
      <c r="I110" s="51">
        <v>0</v>
      </c>
      <c r="J110" s="51">
        <v>0</v>
      </c>
      <c r="K110" s="51">
        <f t="shared" si="15"/>
        <v>400</v>
      </c>
    </row>
    <row r="111" spans="1:11">
      <c r="A111" s="9"/>
      <c r="B111" s="4" t="s">
        <v>67</v>
      </c>
      <c r="C111" s="55">
        <v>23</v>
      </c>
      <c r="D111" s="51">
        <v>29</v>
      </c>
      <c r="E111" s="51">
        <f t="shared" si="14"/>
        <v>7</v>
      </c>
      <c r="F111" s="51">
        <v>2</v>
      </c>
      <c r="G111" s="51">
        <v>300</v>
      </c>
      <c r="H111" s="51">
        <f t="shared" si="16"/>
        <v>600</v>
      </c>
      <c r="I111" s="51">
        <v>0</v>
      </c>
      <c r="J111" s="51">
        <v>0</v>
      </c>
      <c r="K111" s="51">
        <f t="shared" si="15"/>
        <v>600</v>
      </c>
    </row>
    <row r="112" spans="1:11">
      <c r="A112" s="9" t="s">
        <v>90</v>
      </c>
      <c r="B112" s="4" t="s">
        <v>68</v>
      </c>
      <c r="C112" s="55">
        <v>9</v>
      </c>
      <c r="D112" s="51">
        <v>35</v>
      </c>
      <c r="E112" s="51">
        <f t="shared" si="14"/>
        <v>13</v>
      </c>
      <c r="F112" s="51">
        <v>1</v>
      </c>
      <c r="G112" s="51">
        <v>400</v>
      </c>
      <c r="H112" s="51">
        <f t="shared" si="16"/>
        <v>400</v>
      </c>
      <c r="I112" s="51">
        <v>0</v>
      </c>
      <c r="J112" s="51">
        <v>0</v>
      </c>
      <c r="K112" s="51">
        <f t="shared" si="15"/>
        <v>400</v>
      </c>
    </row>
    <row r="113" spans="1:11">
      <c r="A113" s="8"/>
      <c r="B113" s="4" t="s">
        <v>69</v>
      </c>
      <c r="C113" s="55">
        <v>16</v>
      </c>
      <c r="D113" s="51">
        <v>25</v>
      </c>
      <c r="E113" s="51">
        <f t="shared" si="14"/>
        <v>3</v>
      </c>
      <c r="F113" s="51">
        <v>2</v>
      </c>
      <c r="G113" s="51">
        <v>300</v>
      </c>
      <c r="H113" s="51">
        <f t="shared" si="16"/>
        <v>600</v>
      </c>
      <c r="I113" s="51">
        <v>0</v>
      </c>
      <c r="J113" s="51">
        <v>0</v>
      </c>
      <c r="K113" s="51">
        <f t="shared" si="15"/>
        <v>600</v>
      </c>
    </row>
    <row r="114" spans="1:11">
      <c r="A114" s="8"/>
      <c r="B114" s="4" t="s">
        <v>70</v>
      </c>
      <c r="C114" s="55">
        <v>15</v>
      </c>
      <c r="D114" s="51">
        <v>26</v>
      </c>
      <c r="E114" s="51">
        <f t="shared" si="14"/>
        <v>4</v>
      </c>
      <c r="F114" s="51">
        <v>2</v>
      </c>
      <c r="G114" s="51">
        <v>300</v>
      </c>
      <c r="H114" s="51">
        <f t="shared" si="16"/>
        <v>600</v>
      </c>
      <c r="I114" s="51">
        <v>0</v>
      </c>
      <c r="J114" s="51">
        <v>0</v>
      </c>
      <c r="K114" s="51">
        <f t="shared" si="15"/>
        <v>600</v>
      </c>
    </row>
    <row r="115" spans="1:11">
      <c r="A115" s="8"/>
      <c r="B115" s="4" t="s">
        <v>71</v>
      </c>
      <c r="C115" s="55">
        <v>13</v>
      </c>
      <c r="D115" s="51">
        <v>30</v>
      </c>
      <c r="E115" s="51">
        <f t="shared" si="14"/>
        <v>8</v>
      </c>
      <c r="F115" s="51">
        <v>1</v>
      </c>
      <c r="G115" s="51">
        <v>300</v>
      </c>
      <c r="H115" s="51">
        <f t="shared" si="16"/>
        <v>300</v>
      </c>
      <c r="I115" s="51">
        <v>0</v>
      </c>
      <c r="J115" s="51">
        <v>0</v>
      </c>
      <c r="K115" s="51">
        <f t="shared" si="15"/>
        <v>300</v>
      </c>
    </row>
    <row r="116" spans="1:11">
      <c r="A116" s="8"/>
      <c r="B116" s="4" t="s">
        <v>99</v>
      </c>
      <c r="C116" s="55">
        <v>11</v>
      </c>
      <c r="D116" s="51">
        <v>32</v>
      </c>
      <c r="E116" s="51">
        <f t="shared" si="14"/>
        <v>10</v>
      </c>
      <c r="F116" s="51">
        <v>1</v>
      </c>
      <c r="G116" s="51">
        <v>300</v>
      </c>
      <c r="H116" s="51">
        <f t="shared" si="16"/>
        <v>300</v>
      </c>
      <c r="I116" s="51">
        <v>0</v>
      </c>
      <c r="J116" s="51">
        <v>0</v>
      </c>
      <c r="K116" s="51">
        <f t="shared" si="15"/>
        <v>300</v>
      </c>
    </row>
    <row r="117" spans="1:11">
      <c r="A117" s="8"/>
      <c r="B117" s="4" t="s">
        <v>72</v>
      </c>
      <c r="C117" s="55">
        <v>4</v>
      </c>
      <c r="D117" s="51">
        <v>42</v>
      </c>
      <c r="E117" s="51">
        <f t="shared" si="14"/>
        <v>20</v>
      </c>
      <c r="F117" s="51">
        <v>1</v>
      </c>
      <c r="G117" s="51">
        <v>400</v>
      </c>
      <c r="H117" s="51">
        <f t="shared" si="16"/>
        <v>400</v>
      </c>
      <c r="I117" s="51">
        <v>0</v>
      </c>
      <c r="J117" s="51">
        <v>0</v>
      </c>
      <c r="K117" s="51">
        <f t="shared" si="15"/>
        <v>400</v>
      </c>
    </row>
    <row r="118" spans="1:11">
      <c r="A118" s="8"/>
      <c r="B118" s="4" t="s">
        <v>98</v>
      </c>
      <c r="C118" s="55">
        <v>13</v>
      </c>
      <c r="D118" s="51">
        <v>20</v>
      </c>
      <c r="E118" s="51">
        <v>3</v>
      </c>
      <c r="F118" s="51">
        <v>1</v>
      </c>
      <c r="G118" s="51">
        <v>300</v>
      </c>
      <c r="H118" s="51">
        <f t="shared" si="16"/>
        <v>300</v>
      </c>
      <c r="I118" s="51">
        <v>0</v>
      </c>
      <c r="J118" s="51">
        <v>0</v>
      </c>
      <c r="K118" s="51">
        <f t="shared" si="15"/>
        <v>300</v>
      </c>
    </row>
    <row r="119" spans="1:11">
      <c r="A119" s="8"/>
      <c r="B119" s="4" t="s">
        <v>100</v>
      </c>
      <c r="C119" s="55">
        <v>9</v>
      </c>
      <c r="D119" s="51">
        <v>23</v>
      </c>
      <c r="E119" s="51">
        <f t="shared" si="14"/>
        <v>1</v>
      </c>
      <c r="F119" s="51">
        <v>0</v>
      </c>
      <c r="G119" s="51">
        <v>0</v>
      </c>
      <c r="H119" s="51">
        <f t="shared" si="16"/>
        <v>0</v>
      </c>
      <c r="I119" s="51">
        <v>0</v>
      </c>
      <c r="J119" s="51">
        <v>0</v>
      </c>
      <c r="K119" s="51">
        <f t="shared" si="15"/>
        <v>0</v>
      </c>
    </row>
    <row r="120" spans="1:11">
      <c r="A120" s="8"/>
      <c r="B120" s="4" t="s">
        <v>73</v>
      </c>
      <c r="C120" s="55">
        <v>6</v>
      </c>
      <c r="D120" s="51">
        <v>25</v>
      </c>
      <c r="E120" s="51">
        <f t="shared" si="14"/>
        <v>3</v>
      </c>
      <c r="F120" s="51">
        <v>1</v>
      </c>
      <c r="G120" s="51">
        <v>300</v>
      </c>
      <c r="H120" s="51">
        <f t="shared" si="16"/>
        <v>300</v>
      </c>
      <c r="I120" s="51">
        <v>0</v>
      </c>
      <c r="J120" s="51">
        <v>0</v>
      </c>
      <c r="K120" s="51">
        <f t="shared" si="15"/>
        <v>300</v>
      </c>
    </row>
    <row r="121" spans="1:11">
      <c r="A121" s="8"/>
      <c r="B121" s="4" t="s">
        <v>74</v>
      </c>
      <c r="C121" s="55">
        <v>8</v>
      </c>
      <c r="D121" s="51">
        <v>27</v>
      </c>
      <c r="E121" s="51">
        <f t="shared" si="14"/>
        <v>5</v>
      </c>
      <c r="F121" s="51">
        <v>1</v>
      </c>
      <c r="G121" s="51">
        <v>300</v>
      </c>
      <c r="H121" s="51">
        <f t="shared" si="16"/>
        <v>300</v>
      </c>
      <c r="I121" s="51">
        <v>0</v>
      </c>
      <c r="J121" s="51">
        <v>0</v>
      </c>
      <c r="K121" s="51">
        <f t="shared" si="15"/>
        <v>300</v>
      </c>
    </row>
    <row r="122" spans="1:11">
      <c r="A122" s="8"/>
      <c r="B122" s="4" t="s">
        <v>75</v>
      </c>
      <c r="C122" s="55">
        <v>5</v>
      </c>
      <c r="D122" s="51">
        <v>30</v>
      </c>
      <c r="E122" s="51">
        <f t="shared" si="14"/>
        <v>8</v>
      </c>
      <c r="F122" s="51">
        <v>1</v>
      </c>
      <c r="G122" s="51">
        <v>300</v>
      </c>
      <c r="H122" s="51">
        <f t="shared" si="16"/>
        <v>300</v>
      </c>
      <c r="I122" s="51">
        <v>0</v>
      </c>
      <c r="J122" s="51">
        <v>0</v>
      </c>
      <c r="K122" s="51">
        <f t="shared" si="15"/>
        <v>300</v>
      </c>
    </row>
    <row r="123" spans="1:11">
      <c r="A123" s="8"/>
      <c r="B123" s="4" t="s">
        <v>76</v>
      </c>
      <c r="C123" s="55">
        <v>8</v>
      </c>
      <c r="D123" s="51">
        <v>25</v>
      </c>
      <c r="E123" s="51">
        <f t="shared" si="14"/>
        <v>3</v>
      </c>
      <c r="F123" s="51">
        <v>1</v>
      </c>
      <c r="G123" s="51">
        <v>300</v>
      </c>
      <c r="H123" s="51">
        <f t="shared" si="16"/>
        <v>300</v>
      </c>
      <c r="I123" s="51">
        <v>0</v>
      </c>
      <c r="J123" s="51">
        <v>0</v>
      </c>
      <c r="K123" s="51">
        <f t="shared" si="15"/>
        <v>300</v>
      </c>
    </row>
    <row r="124" spans="1:11">
      <c r="A124" s="8"/>
      <c r="B124" s="4" t="s">
        <v>77</v>
      </c>
      <c r="C124" s="55">
        <v>11</v>
      </c>
      <c r="D124" s="51">
        <v>25</v>
      </c>
      <c r="E124" s="51">
        <f t="shared" si="14"/>
        <v>3</v>
      </c>
      <c r="F124" s="51">
        <v>1</v>
      </c>
      <c r="G124" s="51">
        <v>300</v>
      </c>
      <c r="H124" s="51">
        <f t="shared" si="16"/>
        <v>300</v>
      </c>
      <c r="I124" s="51">
        <v>0</v>
      </c>
      <c r="J124" s="51">
        <v>0</v>
      </c>
      <c r="K124" s="51">
        <f t="shared" si="15"/>
        <v>300</v>
      </c>
    </row>
    <row r="125" spans="1:11">
      <c r="A125" s="8"/>
      <c r="B125" s="4" t="s">
        <v>78</v>
      </c>
      <c r="C125" s="55">
        <v>7</v>
      </c>
      <c r="D125" s="51">
        <v>27</v>
      </c>
      <c r="E125" s="51">
        <f t="shared" si="14"/>
        <v>5</v>
      </c>
      <c r="F125" s="51">
        <v>1</v>
      </c>
      <c r="G125" s="51">
        <v>300</v>
      </c>
      <c r="H125" s="51">
        <f t="shared" si="16"/>
        <v>300</v>
      </c>
      <c r="I125" s="51">
        <v>0</v>
      </c>
      <c r="J125" s="51">
        <v>0</v>
      </c>
      <c r="K125" s="51">
        <f t="shared" si="15"/>
        <v>300</v>
      </c>
    </row>
    <row r="126" spans="1:11">
      <c r="A126" s="8"/>
      <c r="B126" s="4" t="s">
        <v>79</v>
      </c>
      <c r="C126" s="55">
        <v>1</v>
      </c>
      <c r="D126" s="51">
        <v>30</v>
      </c>
      <c r="E126" s="51">
        <f t="shared" si="14"/>
        <v>8</v>
      </c>
      <c r="F126" s="51">
        <v>1</v>
      </c>
      <c r="G126" s="51">
        <v>300</v>
      </c>
      <c r="H126" s="51">
        <f t="shared" si="16"/>
        <v>300</v>
      </c>
      <c r="I126" s="51">
        <v>0</v>
      </c>
      <c r="J126" s="51">
        <v>0</v>
      </c>
      <c r="K126" s="51">
        <f t="shared" si="15"/>
        <v>300</v>
      </c>
    </row>
    <row r="127" spans="1:11">
      <c r="A127" s="18"/>
      <c r="B127" s="11" t="s">
        <v>80</v>
      </c>
      <c r="C127" s="55">
        <v>10</v>
      </c>
      <c r="D127" s="51">
        <v>37</v>
      </c>
      <c r="E127" s="51">
        <f t="shared" si="14"/>
        <v>15</v>
      </c>
      <c r="F127" s="51">
        <v>1</v>
      </c>
      <c r="G127" s="51">
        <v>400</v>
      </c>
      <c r="H127" s="51">
        <f t="shared" si="16"/>
        <v>400</v>
      </c>
      <c r="I127" s="51">
        <v>0</v>
      </c>
      <c r="J127" s="51">
        <v>0</v>
      </c>
      <c r="K127" s="51">
        <f t="shared" si="15"/>
        <v>400</v>
      </c>
    </row>
    <row r="128" spans="1:11">
      <c r="A128" s="14"/>
      <c r="B128" s="15" t="s">
        <v>86</v>
      </c>
      <c r="C128" s="3">
        <f>SUM(C108:C127)</f>
        <v>194</v>
      </c>
      <c r="D128" s="51"/>
      <c r="E128" s="51"/>
      <c r="F128" s="51">
        <f>SUM(F108:F127)</f>
        <v>21</v>
      </c>
      <c r="G128" s="51"/>
      <c r="H128" s="51">
        <f t="shared" ref="H128:K128" si="17">SUM(H108:H127)</f>
        <v>6700</v>
      </c>
      <c r="I128" s="51">
        <f t="shared" si="17"/>
        <v>0</v>
      </c>
      <c r="J128" s="51">
        <f t="shared" si="17"/>
        <v>0</v>
      </c>
      <c r="K128" s="51">
        <f t="shared" si="17"/>
        <v>6700</v>
      </c>
    </row>
    <row r="129" spans="1:11">
      <c r="B129" s="53"/>
      <c r="C129" s="53"/>
    </row>
    <row r="130" spans="1:11">
      <c r="B130" s="53"/>
      <c r="C130" s="53"/>
    </row>
    <row r="131" spans="1:11">
      <c r="B131" s="53"/>
      <c r="C131" s="53"/>
    </row>
    <row r="132" spans="1:11">
      <c r="B132" s="53"/>
      <c r="C132" s="53"/>
    </row>
    <row r="133" spans="1:11">
      <c r="B133" s="53"/>
      <c r="C133" s="53"/>
    </row>
    <row r="134" spans="1:11">
      <c r="B134" s="53"/>
      <c r="C134" s="53"/>
    </row>
    <row r="135" spans="1:11">
      <c r="B135" s="53"/>
      <c r="C135" s="53"/>
    </row>
    <row r="136" spans="1:11">
      <c r="B136" s="53"/>
      <c r="C136" s="53"/>
    </row>
    <row r="137" spans="1:11">
      <c r="B137" s="53"/>
      <c r="C137" s="53"/>
    </row>
    <row r="138" spans="1:11">
      <c r="B138" s="53"/>
      <c r="C138" s="53"/>
    </row>
    <row r="139" spans="1:11">
      <c r="B139" s="53"/>
      <c r="C139" s="53"/>
    </row>
    <row r="140" spans="1:11">
      <c r="B140" s="53"/>
      <c r="C140" s="53"/>
    </row>
    <row r="141" spans="1:11" s="43" customFormat="1" ht="21.75">
      <c r="A141" s="30" t="s">
        <v>0</v>
      </c>
      <c r="B141" s="30" t="s">
        <v>1</v>
      </c>
      <c r="C141" s="30" t="s">
        <v>116</v>
      </c>
      <c r="D141" s="31" t="s">
        <v>96</v>
      </c>
      <c r="E141" s="31" t="s">
        <v>97</v>
      </c>
      <c r="F141" s="31" t="s">
        <v>117</v>
      </c>
      <c r="G141" s="31" t="s">
        <v>118</v>
      </c>
      <c r="H141" s="31" t="s">
        <v>122</v>
      </c>
      <c r="I141" s="31" t="s">
        <v>119</v>
      </c>
      <c r="J141" s="31" t="s">
        <v>120</v>
      </c>
      <c r="K141" s="31" t="s">
        <v>121</v>
      </c>
    </row>
    <row r="142" spans="1:11">
      <c r="A142" s="39"/>
      <c r="B142" s="32" t="s">
        <v>82</v>
      </c>
      <c r="C142" s="4">
        <v>1</v>
      </c>
      <c r="D142" s="70">
        <v>31</v>
      </c>
      <c r="E142" s="70">
        <f>D142-31</f>
        <v>0</v>
      </c>
      <c r="F142" s="72">
        <v>0</v>
      </c>
      <c r="G142" s="72">
        <v>0</v>
      </c>
      <c r="H142" s="70">
        <f>F142*G142</f>
        <v>0</v>
      </c>
      <c r="I142" s="70">
        <v>0</v>
      </c>
      <c r="J142" s="70">
        <v>0</v>
      </c>
      <c r="K142" s="72">
        <v>0</v>
      </c>
    </row>
    <row r="143" spans="1:11">
      <c r="A143" s="36"/>
      <c r="B143" s="32" t="s">
        <v>103</v>
      </c>
      <c r="C143" s="1">
        <v>0</v>
      </c>
      <c r="D143" s="71"/>
      <c r="E143" s="71"/>
      <c r="F143" s="72"/>
      <c r="G143" s="72"/>
      <c r="H143" s="71"/>
      <c r="I143" s="71"/>
      <c r="J143" s="71"/>
      <c r="K143" s="72"/>
    </row>
    <row r="144" spans="1:11">
      <c r="A144" s="34" t="s">
        <v>81</v>
      </c>
      <c r="B144" s="32" t="s">
        <v>104</v>
      </c>
      <c r="C144" s="4">
        <v>10</v>
      </c>
      <c r="D144" s="52">
        <v>26</v>
      </c>
      <c r="E144" s="52">
        <v>6</v>
      </c>
      <c r="F144" s="52">
        <v>1</v>
      </c>
      <c r="G144" s="52">
        <v>300</v>
      </c>
      <c r="H144" s="52">
        <f>F144*G144</f>
        <v>300</v>
      </c>
      <c r="I144" s="52">
        <v>0</v>
      </c>
      <c r="J144" s="52">
        <v>0</v>
      </c>
      <c r="K144" s="52">
        <f>H144+J144</f>
        <v>300</v>
      </c>
    </row>
    <row r="145" spans="1:11">
      <c r="A145" s="36"/>
      <c r="B145" s="32" t="s">
        <v>105</v>
      </c>
      <c r="C145" s="4">
        <v>5</v>
      </c>
      <c r="D145" s="70">
        <v>25</v>
      </c>
      <c r="E145" s="70">
        <v>8</v>
      </c>
      <c r="F145" s="72">
        <v>1</v>
      </c>
      <c r="G145" s="72">
        <v>300</v>
      </c>
      <c r="H145" s="70">
        <f>F145*G145</f>
        <v>300</v>
      </c>
      <c r="I145" s="70">
        <v>0</v>
      </c>
      <c r="J145" s="70">
        <v>0</v>
      </c>
      <c r="K145" s="72">
        <f>H145+J145</f>
        <v>300</v>
      </c>
    </row>
    <row r="146" spans="1:11">
      <c r="A146" s="36"/>
      <c r="B146" s="32" t="s">
        <v>106</v>
      </c>
      <c r="C146" s="4">
        <v>3</v>
      </c>
      <c r="D146" s="73"/>
      <c r="E146" s="73"/>
      <c r="F146" s="72"/>
      <c r="G146" s="72"/>
      <c r="H146" s="73"/>
      <c r="I146" s="73"/>
      <c r="J146" s="73"/>
      <c r="K146" s="72"/>
    </row>
    <row r="147" spans="1:11">
      <c r="A147" s="36"/>
      <c r="B147" s="32" t="s">
        <v>107</v>
      </c>
      <c r="C147" s="4">
        <v>3</v>
      </c>
      <c r="D147" s="71"/>
      <c r="E147" s="71"/>
      <c r="F147" s="72"/>
      <c r="G147" s="72"/>
      <c r="H147" s="71"/>
      <c r="I147" s="71"/>
      <c r="J147" s="71"/>
      <c r="K147" s="72"/>
    </row>
    <row r="148" spans="1:11">
      <c r="A148" s="35" t="s">
        <v>91</v>
      </c>
      <c r="B148" s="32" t="s">
        <v>108</v>
      </c>
      <c r="C148" s="4">
        <v>8</v>
      </c>
      <c r="D148" s="52">
        <v>26</v>
      </c>
      <c r="E148" s="52">
        <v>9</v>
      </c>
      <c r="F148" s="52">
        <v>1</v>
      </c>
      <c r="G148" s="52">
        <v>300</v>
      </c>
      <c r="H148" s="52">
        <f>F148*G148</f>
        <v>300</v>
      </c>
      <c r="I148" s="52">
        <v>0</v>
      </c>
      <c r="J148" s="52">
        <v>0</v>
      </c>
      <c r="K148" s="52">
        <f t="shared" ref="K148:K156" si="18">H148+J148</f>
        <v>300</v>
      </c>
    </row>
    <row r="149" spans="1:11">
      <c r="A149" s="36"/>
      <c r="B149" s="32" t="s">
        <v>109</v>
      </c>
      <c r="C149" s="4">
        <v>4</v>
      </c>
      <c r="D149" s="52">
        <v>24</v>
      </c>
      <c r="E149" s="52">
        <v>7</v>
      </c>
      <c r="F149" s="52">
        <v>1</v>
      </c>
      <c r="G149" s="52">
        <v>300</v>
      </c>
      <c r="H149" s="52">
        <f t="shared" ref="H149:H156" si="19">F149*G149</f>
        <v>300</v>
      </c>
      <c r="I149" s="52">
        <v>0</v>
      </c>
      <c r="J149" s="52">
        <v>0</v>
      </c>
      <c r="K149" s="52">
        <f t="shared" si="18"/>
        <v>300</v>
      </c>
    </row>
    <row r="150" spans="1:11">
      <c r="A150" s="36"/>
      <c r="B150" s="32" t="s">
        <v>110</v>
      </c>
      <c r="C150" s="4">
        <v>2</v>
      </c>
      <c r="D150" s="52">
        <v>30</v>
      </c>
      <c r="E150" s="52">
        <v>15</v>
      </c>
      <c r="F150" s="52">
        <v>1</v>
      </c>
      <c r="G150" s="52">
        <v>400</v>
      </c>
      <c r="H150" s="52">
        <f t="shared" si="19"/>
        <v>400</v>
      </c>
      <c r="I150" s="52">
        <v>0</v>
      </c>
      <c r="J150" s="52">
        <v>0</v>
      </c>
      <c r="K150" s="52">
        <f t="shared" si="18"/>
        <v>400</v>
      </c>
    </row>
    <row r="151" spans="1:11">
      <c r="A151" s="36"/>
      <c r="B151" s="32" t="s">
        <v>111</v>
      </c>
      <c r="C151" s="4">
        <v>4</v>
      </c>
      <c r="D151" s="52">
        <v>31</v>
      </c>
      <c r="E151" s="52">
        <v>14</v>
      </c>
      <c r="F151" s="52">
        <v>1</v>
      </c>
      <c r="G151" s="52">
        <v>400</v>
      </c>
      <c r="H151" s="52">
        <f t="shared" si="19"/>
        <v>400</v>
      </c>
      <c r="I151" s="52">
        <v>0</v>
      </c>
      <c r="J151" s="52">
        <v>0</v>
      </c>
      <c r="K151" s="52">
        <f t="shared" si="18"/>
        <v>400</v>
      </c>
    </row>
    <row r="152" spans="1:11">
      <c r="A152" s="36"/>
      <c r="B152" s="32" t="s">
        <v>112</v>
      </c>
      <c r="C152" s="4">
        <v>11</v>
      </c>
      <c r="D152" s="52">
        <v>40</v>
      </c>
      <c r="E152" s="52">
        <v>10</v>
      </c>
      <c r="F152" s="52">
        <v>1</v>
      </c>
      <c r="G152" s="52">
        <v>300</v>
      </c>
      <c r="H152" s="52">
        <f t="shared" si="19"/>
        <v>300</v>
      </c>
      <c r="I152" s="52">
        <v>0</v>
      </c>
      <c r="J152" s="52">
        <v>0</v>
      </c>
      <c r="K152" s="52">
        <f t="shared" si="18"/>
        <v>300</v>
      </c>
    </row>
    <row r="153" spans="1:11">
      <c r="A153" s="36"/>
      <c r="B153" s="32" t="s">
        <v>113</v>
      </c>
      <c r="C153" s="4">
        <v>11</v>
      </c>
      <c r="D153" s="52">
        <v>30</v>
      </c>
      <c r="E153" s="52">
        <v>2</v>
      </c>
      <c r="F153" s="52">
        <v>0</v>
      </c>
      <c r="G153" s="52">
        <v>0</v>
      </c>
      <c r="H153" s="52">
        <f t="shared" si="19"/>
        <v>0</v>
      </c>
      <c r="I153" s="52">
        <v>0</v>
      </c>
      <c r="J153" s="52">
        <v>0</v>
      </c>
      <c r="K153" s="52">
        <f t="shared" si="18"/>
        <v>0</v>
      </c>
    </row>
    <row r="154" spans="1:11">
      <c r="A154" s="36"/>
      <c r="B154" s="32" t="s">
        <v>114</v>
      </c>
      <c r="C154" s="4">
        <v>7</v>
      </c>
      <c r="D154" s="52">
        <v>45</v>
      </c>
      <c r="E154" s="52">
        <v>15</v>
      </c>
      <c r="F154" s="52">
        <v>1</v>
      </c>
      <c r="G154" s="52">
        <v>400</v>
      </c>
      <c r="H154" s="52">
        <f t="shared" si="19"/>
        <v>400</v>
      </c>
      <c r="I154" s="52">
        <v>0</v>
      </c>
      <c r="J154" s="52">
        <v>0</v>
      </c>
      <c r="K154" s="52">
        <f t="shared" si="18"/>
        <v>400</v>
      </c>
    </row>
    <row r="155" spans="1:11">
      <c r="A155" s="36"/>
      <c r="B155" s="32" t="s">
        <v>115</v>
      </c>
      <c r="C155" s="4">
        <v>1</v>
      </c>
      <c r="D155" s="52">
        <v>48</v>
      </c>
      <c r="E155" s="52">
        <v>18</v>
      </c>
      <c r="F155" s="52">
        <v>1</v>
      </c>
      <c r="G155" s="52">
        <v>400</v>
      </c>
      <c r="H155" s="52">
        <f t="shared" si="19"/>
        <v>400</v>
      </c>
      <c r="I155" s="52">
        <v>0</v>
      </c>
      <c r="J155" s="52">
        <v>0</v>
      </c>
      <c r="K155" s="52">
        <f t="shared" si="18"/>
        <v>400</v>
      </c>
    </row>
    <row r="156" spans="1:11">
      <c r="A156" s="36"/>
      <c r="B156" s="32" t="s">
        <v>83</v>
      </c>
      <c r="C156" s="4">
        <v>3</v>
      </c>
      <c r="D156" s="52">
        <v>42</v>
      </c>
      <c r="E156" s="52">
        <v>12</v>
      </c>
      <c r="F156" s="52">
        <v>1</v>
      </c>
      <c r="G156" s="52">
        <v>400</v>
      </c>
      <c r="H156" s="52">
        <f t="shared" si="19"/>
        <v>400</v>
      </c>
      <c r="I156" s="52">
        <v>0</v>
      </c>
      <c r="J156" s="52">
        <v>0</v>
      </c>
      <c r="K156" s="52">
        <f t="shared" si="18"/>
        <v>400</v>
      </c>
    </row>
    <row r="157" spans="1:11">
      <c r="A157" s="41"/>
      <c r="B157" s="42" t="s">
        <v>86</v>
      </c>
      <c r="C157" s="30">
        <f>SUM(C142:C156)</f>
        <v>73</v>
      </c>
      <c r="D157" s="52"/>
      <c r="E157" s="52"/>
      <c r="F157" s="52">
        <f>SUM(F142:F156)</f>
        <v>10</v>
      </c>
      <c r="G157" s="52"/>
      <c r="H157" s="52">
        <f>SUM(H142:H156)</f>
        <v>3500</v>
      </c>
      <c r="I157" s="52">
        <f>SUM(I142:I156)</f>
        <v>0</v>
      </c>
      <c r="J157" s="52">
        <f>SUM(J142:J156)</f>
        <v>0</v>
      </c>
      <c r="K157" s="52">
        <f>SUM(K142:K156)</f>
        <v>3500</v>
      </c>
    </row>
    <row r="160" spans="1:11">
      <c r="H160" s="49">
        <f>H27+H58+H86+H106+H128+H157</f>
        <v>33100</v>
      </c>
      <c r="K160" s="49">
        <f>K27+K58+K86+K106+K128+K157</f>
        <v>33100</v>
      </c>
    </row>
    <row r="161" spans="8:8">
      <c r="H161" s="49">
        <f>K160-H160</f>
        <v>0</v>
      </c>
    </row>
  </sheetData>
  <mergeCells count="106">
    <mergeCell ref="A1:K1"/>
    <mergeCell ref="A2:K2"/>
    <mergeCell ref="D6:D8"/>
    <mergeCell ref="E6:E8"/>
    <mergeCell ref="F6:F8"/>
    <mergeCell ref="G6:G8"/>
    <mergeCell ref="H6:H8"/>
    <mergeCell ref="I6:I8"/>
    <mergeCell ref="J6:J8"/>
    <mergeCell ref="K6:K8"/>
    <mergeCell ref="J11:J14"/>
    <mergeCell ref="K11:K14"/>
    <mergeCell ref="D16:D18"/>
    <mergeCell ref="E16:E18"/>
    <mergeCell ref="F16:F18"/>
    <mergeCell ref="G16:G18"/>
    <mergeCell ref="H16:H18"/>
    <mergeCell ref="I16:I18"/>
    <mergeCell ref="J16:J18"/>
    <mergeCell ref="K16:K18"/>
    <mergeCell ref="D11:D14"/>
    <mergeCell ref="E11:E14"/>
    <mergeCell ref="F11:F14"/>
    <mergeCell ref="G11:G14"/>
    <mergeCell ref="H11:H14"/>
    <mergeCell ref="I11:I14"/>
    <mergeCell ref="J42:J43"/>
    <mergeCell ref="K42:K43"/>
    <mergeCell ref="D45:D46"/>
    <mergeCell ref="E45:E46"/>
    <mergeCell ref="F45:F46"/>
    <mergeCell ref="G45:G46"/>
    <mergeCell ref="H45:H46"/>
    <mergeCell ref="I45:I46"/>
    <mergeCell ref="J45:J46"/>
    <mergeCell ref="K45:K46"/>
    <mergeCell ref="D42:D43"/>
    <mergeCell ref="E42:E43"/>
    <mergeCell ref="F42:F43"/>
    <mergeCell ref="G42:G43"/>
    <mergeCell ref="H42:H43"/>
    <mergeCell ref="I42:I43"/>
    <mergeCell ref="J51:J52"/>
    <mergeCell ref="K51:K52"/>
    <mergeCell ref="D55:D57"/>
    <mergeCell ref="E55:E57"/>
    <mergeCell ref="F55:F57"/>
    <mergeCell ref="G55:G57"/>
    <mergeCell ref="H55:H57"/>
    <mergeCell ref="I55:I57"/>
    <mergeCell ref="J55:J57"/>
    <mergeCell ref="K55:K57"/>
    <mergeCell ref="D51:D52"/>
    <mergeCell ref="E51:E52"/>
    <mergeCell ref="F51:F52"/>
    <mergeCell ref="G51:G52"/>
    <mergeCell ref="H51:H52"/>
    <mergeCell ref="I51:I52"/>
    <mergeCell ref="J75:J76"/>
    <mergeCell ref="K75:K76"/>
    <mergeCell ref="D78:D79"/>
    <mergeCell ref="E78:E79"/>
    <mergeCell ref="F78:F79"/>
    <mergeCell ref="G78:G79"/>
    <mergeCell ref="H78:H79"/>
    <mergeCell ref="I78:I79"/>
    <mergeCell ref="J78:J79"/>
    <mergeCell ref="K78:K79"/>
    <mergeCell ref="D75:D76"/>
    <mergeCell ref="E75:E76"/>
    <mergeCell ref="F75:F76"/>
    <mergeCell ref="G75:G76"/>
    <mergeCell ref="H75:H76"/>
    <mergeCell ref="I75:I76"/>
    <mergeCell ref="J98:J99"/>
    <mergeCell ref="K98:K99"/>
    <mergeCell ref="D102:D103"/>
    <mergeCell ref="E102:E103"/>
    <mergeCell ref="F102:F103"/>
    <mergeCell ref="G102:G103"/>
    <mergeCell ref="H102:H103"/>
    <mergeCell ref="I102:I103"/>
    <mergeCell ref="J102:J103"/>
    <mergeCell ref="K102:K103"/>
    <mergeCell ref="D98:D99"/>
    <mergeCell ref="E98:E99"/>
    <mergeCell ref="F98:F99"/>
    <mergeCell ref="G98:G99"/>
    <mergeCell ref="H98:H99"/>
    <mergeCell ref="I98:I99"/>
    <mergeCell ref="J142:J143"/>
    <mergeCell ref="K142:K143"/>
    <mergeCell ref="D145:D147"/>
    <mergeCell ref="E145:E147"/>
    <mergeCell ref="F145:F147"/>
    <mergeCell ref="G145:G147"/>
    <mergeCell ref="H145:H147"/>
    <mergeCell ref="I145:I147"/>
    <mergeCell ref="J145:J147"/>
    <mergeCell ref="K145:K147"/>
    <mergeCell ref="D142:D143"/>
    <mergeCell ref="E142:E143"/>
    <mergeCell ref="F142:F143"/>
    <mergeCell ref="G142:G143"/>
    <mergeCell ref="H142:H143"/>
    <mergeCell ref="I142:I143"/>
  </mergeCells>
  <pageMargins left="0.25" right="0.25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78"/>
  <sheetViews>
    <sheetView workbookViewId="0">
      <selection activeCell="K177" sqref="K177"/>
    </sheetView>
  </sheetViews>
  <sheetFormatPr defaultRowHeight="24"/>
  <cols>
    <col min="1" max="1" width="18.375" style="1" customWidth="1"/>
    <col min="2" max="2" width="25.875" style="1" customWidth="1"/>
    <col min="3" max="3" width="5" style="1" customWidth="1"/>
    <col min="4" max="4" width="11.5" style="22" customWidth="1"/>
    <col min="5" max="5" width="15.625" style="22" customWidth="1"/>
    <col min="6" max="6" width="4.625" style="22" customWidth="1"/>
    <col min="7" max="7" width="10.125" style="22" customWidth="1"/>
    <col min="8" max="8" width="15.625" style="22" customWidth="1"/>
    <col min="9" max="9" width="10.375" style="22" customWidth="1"/>
    <col min="10" max="10" width="7.875" style="22" customWidth="1"/>
    <col min="11" max="11" width="7.125" style="22" customWidth="1"/>
    <col min="12" max="16384" width="9" style="1"/>
  </cols>
  <sheetData>
    <row r="1" spans="1:11">
      <c r="A1" s="85" t="s">
        <v>134</v>
      </c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11">
      <c r="A2" s="85" t="s">
        <v>94</v>
      </c>
      <c r="B2" s="85"/>
      <c r="C2" s="85"/>
      <c r="D2" s="85"/>
      <c r="E2" s="85"/>
      <c r="F2" s="85"/>
      <c r="G2" s="85"/>
      <c r="H2" s="85"/>
      <c r="I2" s="85"/>
      <c r="J2" s="85"/>
      <c r="K2" s="85"/>
    </row>
    <row r="3" spans="1:11" s="43" customFormat="1" ht="21.75">
      <c r="A3" s="44" t="s">
        <v>135</v>
      </c>
      <c r="B3" s="43" t="s">
        <v>136</v>
      </c>
      <c r="D3" s="45"/>
      <c r="E3" s="45"/>
      <c r="F3" s="45"/>
      <c r="G3" s="45"/>
      <c r="H3" s="45"/>
      <c r="I3" s="45"/>
      <c r="J3" s="45"/>
      <c r="K3" s="45"/>
    </row>
    <row r="4" spans="1:11">
      <c r="A4" s="30" t="s">
        <v>0</v>
      </c>
      <c r="B4" s="30" t="s">
        <v>1</v>
      </c>
      <c r="C4" s="30" t="s">
        <v>116</v>
      </c>
      <c r="D4" s="31" t="s">
        <v>96</v>
      </c>
      <c r="E4" s="31" t="s">
        <v>97</v>
      </c>
      <c r="F4" s="31" t="s">
        <v>117</v>
      </c>
      <c r="G4" s="31" t="s">
        <v>118</v>
      </c>
      <c r="H4" s="31" t="s">
        <v>122</v>
      </c>
      <c r="I4" s="31" t="s">
        <v>119</v>
      </c>
      <c r="J4" s="31" t="s">
        <v>120</v>
      </c>
      <c r="K4" s="31" t="s">
        <v>121</v>
      </c>
    </row>
    <row r="5" spans="1:11">
      <c r="A5" s="7" t="s">
        <v>45</v>
      </c>
      <c r="B5" s="4" t="s">
        <v>2</v>
      </c>
      <c r="C5" s="4">
        <v>12</v>
      </c>
      <c r="D5" s="21">
        <v>7</v>
      </c>
      <c r="E5" s="21">
        <f>D5-7</f>
        <v>0</v>
      </c>
      <c r="F5" s="21">
        <v>0</v>
      </c>
      <c r="G5" s="21">
        <v>0</v>
      </c>
      <c r="H5" s="21">
        <v>0</v>
      </c>
      <c r="I5" s="21">
        <v>0</v>
      </c>
      <c r="J5" s="21">
        <v>0</v>
      </c>
      <c r="K5" s="21">
        <f>H5+J5</f>
        <v>0</v>
      </c>
    </row>
    <row r="6" spans="1:11">
      <c r="A6" s="8"/>
      <c r="B6" s="6" t="s">
        <v>3</v>
      </c>
      <c r="C6" s="4">
        <v>8</v>
      </c>
      <c r="D6" s="79">
        <v>17</v>
      </c>
      <c r="E6" s="79">
        <f t="shared" ref="E6:E26" si="0">D6-7</f>
        <v>10</v>
      </c>
      <c r="F6" s="79">
        <v>1</v>
      </c>
      <c r="G6" s="79">
        <v>300</v>
      </c>
      <c r="H6" s="79">
        <f>F6*G6</f>
        <v>300</v>
      </c>
      <c r="I6" s="79">
        <v>0</v>
      </c>
      <c r="J6" s="79">
        <v>0</v>
      </c>
      <c r="K6" s="79">
        <f>H6+J6</f>
        <v>300</v>
      </c>
    </row>
    <row r="7" spans="1:11">
      <c r="A7" s="9" t="s">
        <v>85</v>
      </c>
      <c r="B7" s="4" t="s">
        <v>31</v>
      </c>
      <c r="C7" s="4">
        <v>0</v>
      </c>
      <c r="D7" s="84"/>
      <c r="E7" s="84"/>
      <c r="F7" s="84"/>
      <c r="G7" s="84"/>
      <c r="H7" s="84"/>
      <c r="I7" s="84"/>
      <c r="J7" s="84"/>
      <c r="K7" s="84"/>
    </row>
    <row r="8" spans="1:11">
      <c r="A8" s="8"/>
      <c r="B8" s="4" t="s">
        <v>4</v>
      </c>
      <c r="C8" s="4">
        <v>0</v>
      </c>
      <c r="D8" s="80"/>
      <c r="E8" s="80"/>
      <c r="F8" s="80"/>
      <c r="G8" s="80"/>
      <c r="H8" s="80"/>
      <c r="I8" s="80"/>
      <c r="J8" s="80"/>
      <c r="K8" s="80"/>
    </row>
    <row r="9" spans="1:11">
      <c r="A9" s="8"/>
      <c r="B9" s="4" t="s">
        <v>84</v>
      </c>
      <c r="C9" s="4">
        <v>6</v>
      </c>
      <c r="D9" s="21">
        <v>13</v>
      </c>
      <c r="E9" s="21">
        <f t="shared" si="0"/>
        <v>6</v>
      </c>
      <c r="F9" s="21">
        <v>1</v>
      </c>
      <c r="G9" s="21">
        <v>300</v>
      </c>
      <c r="H9" s="21">
        <f>F9*G9</f>
        <v>300</v>
      </c>
      <c r="I9" s="21">
        <v>0</v>
      </c>
      <c r="J9" s="21">
        <v>0</v>
      </c>
      <c r="K9" s="21">
        <f t="shared" ref="K9" si="1">H9+J9</f>
        <v>300</v>
      </c>
    </row>
    <row r="10" spans="1:11">
      <c r="A10" s="8"/>
      <c r="B10" s="4" t="s">
        <v>5</v>
      </c>
      <c r="C10" s="4">
        <v>21</v>
      </c>
      <c r="D10" s="21">
        <v>4</v>
      </c>
      <c r="E10" s="21">
        <v>3</v>
      </c>
      <c r="F10" s="21">
        <v>2</v>
      </c>
      <c r="G10" s="21">
        <v>300</v>
      </c>
      <c r="H10" s="47">
        <f>F10*G10</f>
        <v>600</v>
      </c>
      <c r="I10" s="21">
        <v>0</v>
      </c>
      <c r="J10" s="21">
        <v>0</v>
      </c>
      <c r="K10" s="21">
        <f t="shared" ref="K10:K11" si="2">H10+J10</f>
        <v>600</v>
      </c>
    </row>
    <row r="11" spans="1:11">
      <c r="A11" s="8"/>
      <c r="B11" s="4" t="s">
        <v>6</v>
      </c>
      <c r="C11" s="4">
        <v>0</v>
      </c>
      <c r="D11" s="79">
        <v>12</v>
      </c>
      <c r="E11" s="79">
        <f t="shared" si="0"/>
        <v>5</v>
      </c>
      <c r="F11" s="79">
        <v>1</v>
      </c>
      <c r="G11" s="79">
        <v>300</v>
      </c>
      <c r="H11" s="81">
        <f>F11*G11</f>
        <v>300</v>
      </c>
      <c r="I11" s="81">
        <v>0</v>
      </c>
      <c r="J11" s="81">
        <v>0</v>
      </c>
      <c r="K11" s="81">
        <f t="shared" si="2"/>
        <v>300</v>
      </c>
    </row>
    <row r="12" spans="1:11">
      <c r="A12" s="8"/>
      <c r="B12" s="4" t="s">
        <v>7</v>
      </c>
      <c r="C12" s="4">
        <v>2</v>
      </c>
      <c r="D12" s="84"/>
      <c r="E12" s="84"/>
      <c r="F12" s="84"/>
      <c r="G12" s="84"/>
      <c r="H12" s="81"/>
      <c r="I12" s="81"/>
      <c r="J12" s="81"/>
      <c r="K12" s="81"/>
    </row>
    <row r="13" spans="1:11">
      <c r="A13" s="8"/>
      <c r="B13" s="4" t="s">
        <v>8</v>
      </c>
      <c r="C13" s="4">
        <v>5</v>
      </c>
      <c r="D13" s="84"/>
      <c r="E13" s="84"/>
      <c r="F13" s="84"/>
      <c r="G13" s="84"/>
      <c r="H13" s="81"/>
      <c r="I13" s="81"/>
      <c r="J13" s="81"/>
      <c r="K13" s="81"/>
    </row>
    <row r="14" spans="1:11">
      <c r="A14" s="8"/>
      <c r="B14" s="4" t="s">
        <v>9</v>
      </c>
      <c r="C14" s="4">
        <v>3</v>
      </c>
      <c r="D14" s="80"/>
      <c r="E14" s="80"/>
      <c r="F14" s="80"/>
      <c r="G14" s="80"/>
      <c r="H14" s="81"/>
      <c r="I14" s="81"/>
      <c r="J14" s="81"/>
      <c r="K14" s="81"/>
    </row>
    <row r="15" spans="1:11">
      <c r="A15" s="8"/>
      <c r="B15" s="4" t="s">
        <v>10</v>
      </c>
      <c r="C15" s="4">
        <v>17</v>
      </c>
      <c r="D15" s="21">
        <v>14</v>
      </c>
      <c r="E15" s="21">
        <f t="shared" si="0"/>
        <v>7</v>
      </c>
      <c r="F15" s="21">
        <v>2</v>
      </c>
      <c r="G15" s="21">
        <v>300</v>
      </c>
      <c r="H15" s="21">
        <f>F15*G15</f>
        <v>600</v>
      </c>
      <c r="I15" s="21">
        <v>0</v>
      </c>
      <c r="J15" s="21">
        <v>0</v>
      </c>
      <c r="K15" s="21">
        <f t="shared" ref="K15:K21" si="3">H15+J15</f>
        <v>600</v>
      </c>
    </row>
    <row r="16" spans="1:11">
      <c r="A16" s="8"/>
      <c r="B16" s="4" t="s">
        <v>11</v>
      </c>
      <c r="C16" s="4">
        <v>11</v>
      </c>
      <c r="D16" s="79">
        <v>15</v>
      </c>
      <c r="E16" s="79">
        <f t="shared" si="0"/>
        <v>8</v>
      </c>
      <c r="F16" s="79">
        <v>2</v>
      </c>
      <c r="G16" s="79">
        <v>300</v>
      </c>
      <c r="H16" s="81">
        <f>F16*G16</f>
        <v>600</v>
      </c>
      <c r="I16" s="81">
        <v>0</v>
      </c>
      <c r="J16" s="81">
        <v>0</v>
      </c>
      <c r="K16" s="81">
        <f t="shared" si="3"/>
        <v>600</v>
      </c>
    </row>
    <row r="17" spans="1:11">
      <c r="A17" s="8"/>
      <c r="B17" s="4" t="s">
        <v>12</v>
      </c>
      <c r="C17" s="4">
        <v>4</v>
      </c>
      <c r="D17" s="84"/>
      <c r="E17" s="84"/>
      <c r="F17" s="84"/>
      <c r="G17" s="84"/>
      <c r="H17" s="81"/>
      <c r="I17" s="81"/>
      <c r="J17" s="81"/>
      <c r="K17" s="81"/>
    </row>
    <row r="18" spans="1:11">
      <c r="A18" s="8"/>
      <c r="B18" s="4" t="s">
        <v>13</v>
      </c>
      <c r="C18" s="4">
        <v>6</v>
      </c>
      <c r="D18" s="80"/>
      <c r="E18" s="80"/>
      <c r="F18" s="80"/>
      <c r="G18" s="80"/>
      <c r="H18" s="81"/>
      <c r="I18" s="81"/>
      <c r="J18" s="81"/>
      <c r="K18" s="81"/>
    </row>
    <row r="19" spans="1:11">
      <c r="A19" s="8"/>
      <c r="B19" s="4" t="s">
        <v>14</v>
      </c>
      <c r="C19" s="4">
        <v>9</v>
      </c>
      <c r="D19" s="21">
        <v>17</v>
      </c>
      <c r="E19" s="21">
        <v>6</v>
      </c>
      <c r="F19" s="21">
        <v>1</v>
      </c>
      <c r="G19" s="21">
        <v>300</v>
      </c>
      <c r="H19" s="21">
        <f>F19*G19</f>
        <v>300</v>
      </c>
      <c r="I19" s="21">
        <v>0</v>
      </c>
      <c r="J19" s="21">
        <v>0</v>
      </c>
      <c r="K19" s="21">
        <f t="shared" si="3"/>
        <v>300</v>
      </c>
    </row>
    <row r="20" spans="1:11">
      <c r="A20" s="8"/>
      <c r="B20" s="4" t="s">
        <v>15</v>
      </c>
      <c r="C20" s="4">
        <v>15</v>
      </c>
      <c r="D20" s="21">
        <v>15</v>
      </c>
      <c r="E20" s="21">
        <f t="shared" si="0"/>
        <v>8</v>
      </c>
      <c r="F20" s="21">
        <v>2</v>
      </c>
      <c r="G20" s="21">
        <v>300</v>
      </c>
      <c r="H20" s="47">
        <f t="shared" ref="H20:H26" si="4">F20*G20</f>
        <v>600</v>
      </c>
      <c r="I20" s="21">
        <v>0</v>
      </c>
      <c r="J20" s="21">
        <v>0</v>
      </c>
      <c r="K20" s="21">
        <f t="shared" si="3"/>
        <v>600</v>
      </c>
    </row>
    <row r="21" spans="1:11">
      <c r="A21" s="8"/>
      <c r="B21" s="4" t="s">
        <v>16</v>
      </c>
      <c r="C21" s="4">
        <v>2</v>
      </c>
      <c r="D21" s="21">
        <v>19</v>
      </c>
      <c r="E21" s="21">
        <f t="shared" si="0"/>
        <v>12</v>
      </c>
      <c r="F21" s="21">
        <v>1</v>
      </c>
      <c r="G21" s="21">
        <v>400</v>
      </c>
      <c r="H21" s="47">
        <f t="shared" si="4"/>
        <v>400</v>
      </c>
      <c r="I21" s="21">
        <v>0</v>
      </c>
      <c r="J21" s="51">
        <v>0</v>
      </c>
      <c r="K21" s="21">
        <f t="shared" si="3"/>
        <v>400</v>
      </c>
    </row>
    <row r="22" spans="1:11">
      <c r="A22" s="8"/>
      <c r="B22" s="4" t="s">
        <v>17</v>
      </c>
      <c r="C22" s="4">
        <v>9</v>
      </c>
      <c r="D22" s="21">
        <v>21</v>
      </c>
      <c r="E22" s="21">
        <f t="shared" si="0"/>
        <v>14</v>
      </c>
      <c r="F22" s="21">
        <v>1</v>
      </c>
      <c r="G22" s="21">
        <v>400</v>
      </c>
      <c r="H22" s="47">
        <f t="shared" si="4"/>
        <v>400</v>
      </c>
      <c r="I22" s="21">
        <v>0</v>
      </c>
      <c r="J22" s="51">
        <v>0</v>
      </c>
      <c r="K22" s="21">
        <f t="shared" ref="K22:K26" si="5">H22+J22</f>
        <v>400</v>
      </c>
    </row>
    <row r="23" spans="1:11">
      <c r="A23" s="8"/>
      <c r="B23" s="4" t="s">
        <v>18</v>
      </c>
      <c r="C23" s="4">
        <v>12</v>
      </c>
      <c r="D23" s="21">
        <v>25</v>
      </c>
      <c r="E23" s="21">
        <v>20</v>
      </c>
      <c r="F23" s="21">
        <v>1</v>
      </c>
      <c r="G23" s="21">
        <v>400</v>
      </c>
      <c r="H23" s="47">
        <f t="shared" si="4"/>
        <v>400</v>
      </c>
      <c r="I23" s="21">
        <v>0</v>
      </c>
      <c r="J23" s="51">
        <v>0</v>
      </c>
      <c r="K23" s="21">
        <f t="shared" si="5"/>
        <v>400</v>
      </c>
    </row>
    <row r="24" spans="1:11">
      <c r="A24" s="8"/>
      <c r="B24" s="4" t="s">
        <v>19</v>
      </c>
      <c r="C24" s="4">
        <v>11</v>
      </c>
      <c r="D24" s="21">
        <v>12</v>
      </c>
      <c r="E24" s="21">
        <v>9</v>
      </c>
      <c r="F24" s="21">
        <v>1</v>
      </c>
      <c r="G24" s="21">
        <v>300</v>
      </c>
      <c r="H24" s="47">
        <f t="shared" si="4"/>
        <v>300</v>
      </c>
      <c r="I24" s="21">
        <v>0</v>
      </c>
      <c r="J24" s="51">
        <v>0</v>
      </c>
      <c r="K24" s="21">
        <f t="shared" si="5"/>
        <v>300</v>
      </c>
    </row>
    <row r="25" spans="1:11">
      <c r="A25" s="8"/>
      <c r="B25" s="4" t="s">
        <v>20</v>
      </c>
      <c r="C25" s="4">
        <v>12</v>
      </c>
      <c r="D25" s="21">
        <v>18</v>
      </c>
      <c r="E25" s="21">
        <v>11</v>
      </c>
      <c r="F25" s="21">
        <v>1</v>
      </c>
      <c r="G25" s="21">
        <v>400</v>
      </c>
      <c r="H25" s="47">
        <f t="shared" si="4"/>
        <v>400</v>
      </c>
      <c r="I25" s="21">
        <v>0</v>
      </c>
      <c r="J25" s="51">
        <v>0</v>
      </c>
      <c r="K25" s="21">
        <f t="shared" si="5"/>
        <v>400</v>
      </c>
    </row>
    <row r="26" spans="1:11">
      <c r="A26" s="18"/>
      <c r="B26" s="11" t="s">
        <v>21</v>
      </c>
      <c r="C26" s="4">
        <v>7</v>
      </c>
      <c r="D26" s="21">
        <v>15</v>
      </c>
      <c r="E26" s="21">
        <f t="shared" si="0"/>
        <v>8</v>
      </c>
      <c r="F26" s="21">
        <v>1</v>
      </c>
      <c r="G26" s="21">
        <v>300</v>
      </c>
      <c r="H26" s="47">
        <f t="shared" si="4"/>
        <v>300</v>
      </c>
      <c r="I26" s="21">
        <v>0</v>
      </c>
      <c r="J26" s="51">
        <v>0</v>
      </c>
      <c r="K26" s="21">
        <f t="shared" si="5"/>
        <v>300</v>
      </c>
    </row>
    <row r="27" spans="1:11">
      <c r="A27" s="12"/>
      <c r="B27" s="13" t="s">
        <v>86</v>
      </c>
      <c r="C27" s="3">
        <f>SUM(C5:C26)</f>
        <v>172</v>
      </c>
      <c r="D27" s="21"/>
      <c r="E27" s="21"/>
      <c r="F27" s="21">
        <f>SUM(F5:F26)</f>
        <v>18</v>
      </c>
      <c r="G27" s="21"/>
      <c r="H27" s="21">
        <f t="shared" ref="H27:K27" si="6">SUM(H5:H26)</f>
        <v>5800</v>
      </c>
      <c r="I27" s="21">
        <f t="shared" si="6"/>
        <v>0</v>
      </c>
      <c r="J27" s="21">
        <f t="shared" si="6"/>
        <v>0</v>
      </c>
      <c r="K27" s="21">
        <f t="shared" si="6"/>
        <v>5800</v>
      </c>
    </row>
    <row r="28" spans="1:11">
      <c r="A28" s="17"/>
      <c r="B28" s="38"/>
      <c r="C28" s="25"/>
      <c r="D28" s="26"/>
      <c r="E28" s="26"/>
      <c r="F28" s="26"/>
      <c r="G28" s="26"/>
      <c r="H28" s="26"/>
      <c r="I28" s="26"/>
      <c r="J28" s="26"/>
      <c r="K28" s="26"/>
    </row>
    <row r="29" spans="1:11">
      <c r="A29" s="17"/>
      <c r="B29" s="38"/>
      <c r="C29" s="25"/>
      <c r="D29" s="26"/>
      <c r="E29" s="26"/>
      <c r="F29" s="26"/>
      <c r="G29" s="26"/>
      <c r="H29" s="26"/>
      <c r="I29" s="26"/>
      <c r="J29" s="26"/>
      <c r="K29" s="26"/>
    </row>
    <row r="30" spans="1:11">
      <c r="A30" s="17"/>
      <c r="B30" s="38"/>
      <c r="C30" s="25"/>
      <c r="D30" s="26"/>
      <c r="E30" s="26"/>
      <c r="F30" s="26"/>
      <c r="G30" s="26"/>
      <c r="H30" s="26"/>
      <c r="I30" s="26"/>
      <c r="J30" s="26"/>
      <c r="K30" s="26"/>
    </row>
    <row r="31" spans="1:11">
      <c r="A31" s="17"/>
      <c r="B31" s="38"/>
      <c r="C31" s="25"/>
      <c r="D31" s="26"/>
      <c r="E31" s="26"/>
      <c r="F31" s="26"/>
      <c r="G31" s="26"/>
      <c r="H31" s="26"/>
      <c r="I31" s="26"/>
      <c r="J31" s="26"/>
      <c r="K31" s="26"/>
    </row>
    <row r="32" spans="1:11">
      <c r="A32" s="17"/>
      <c r="B32" s="38"/>
      <c r="C32" s="25"/>
      <c r="D32" s="26"/>
      <c r="E32" s="26"/>
      <c r="F32" s="26"/>
      <c r="G32" s="26"/>
      <c r="H32" s="26"/>
      <c r="I32" s="26"/>
      <c r="J32" s="26"/>
      <c r="K32" s="26"/>
    </row>
    <row r="33" spans="1:11">
      <c r="A33" s="17"/>
      <c r="B33" s="38"/>
      <c r="C33" s="25"/>
      <c r="D33" s="26"/>
      <c r="E33" s="26"/>
      <c r="F33" s="26"/>
      <c r="G33" s="26"/>
      <c r="H33" s="26"/>
      <c r="I33" s="26"/>
      <c r="J33" s="26"/>
      <c r="K33" s="26"/>
    </row>
    <row r="34" spans="1:11">
      <c r="A34" s="17"/>
      <c r="B34" s="38"/>
      <c r="C34" s="25"/>
      <c r="D34" s="26"/>
      <c r="E34" s="26"/>
      <c r="F34" s="26"/>
      <c r="G34" s="26"/>
      <c r="H34" s="26"/>
      <c r="I34" s="26"/>
      <c r="J34" s="26"/>
      <c r="K34" s="26"/>
    </row>
    <row r="35" spans="1:11">
      <c r="A35" s="17"/>
      <c r="B35" s="38"/>
      <c r="C35" s="25"/>
      <c r="D35" s="26"/>
      <c r="E35" s="26"/>
      <c r="F35" s="26"/>
      <c r="G35" s="26"/>
      <c r="H35" s="26"/>
      <c r="I35" s="26"/>
      <c r="J35" s="26"/>
      <c r="K35" s="26"/>
    </row>
    <row r="36" spans="1:11">
      <c r="A36" s="17"/>
      <c r="B36" s="38"/>
      <c r="C36" s="25"/>
      <c r="D36" s="26"/>
      <c r="E36" s="26"/>
      <c r="F36" s="26"/>
      <c r="G36" s="26"/>
      <c r="H36" s="26"/>
      <c r="I36" s="26"/>
      <c r="J36" s="26"/>
      <c r="K36" s="26"/>
    </row>
    <row r="37" spans="1:11">
      <c r="A37" s="17"/>
      <c r="B37" s="38"/>
      <c r="C37" s="25"/>
      <c r="D37" s="26"/>
      <c r="E37" s="26"/>
      <c r="F37" s="26"/>
      <c r="G37" s="26"/>
      <c r="H37" s="26"/>
      <c r="I37" s="26"/>
      <c r="J37" s="26"/>
      <c r="K37" s="26"/>
    </row>
    <row r="38" spans="1:11">
      <c r="A38" s="17"/>
      <c r="B38" s="38"/>
      <c r="C38" s="25"/>
      <c r="D38" s="26"/>
      <c r="E38" s="26"/>
      <c r="F38" s="26"/>
      <c r="G38" s="26"/>
      <c r="H38" s="26"/>
      <c r="I38" s="26"/>
      <c r="J38" s="26"/>
      <c r="K38" s="26"/>
    </row>
    <row r="39" spans="1:11">
      <c r="A39" s="17"/>
      <c r="B39" s="38"/>
      <c r="C39" s="25"/>
      <c r="D39" s="26"/>
      <c r="E39" s="26"/>
      <c r="F39" s="26"/>
      <c r="G39" s="26"/>
      <c r="H39" s="26"/>
      <c r="I39" s="26"/>
      <c r="J39" s="26"/>
      <c r="K39" s="26"/>
    </row>
    <row r="40" spans="1:11">
      <c r="A40" s="17"/>
      <c r="B40" s="38"/>
      <c r="C40" s="25"/>
      <c r="D40" s="26"/>
      <c r="E40" s="26"/>
      <c r="F40" s="26"/>
      <c r="G40" s="26"/>
      <c r="H40" s="26"/>
      <c r="I40" s="26"/>
      <c r="J40" s="26"/>
      <c r="K40" s="26"/>
    </row>
    <row r="41" spans="1:11">
      <c r="A41" s="17"/>
      <c r="B41" s="38"/>
      <c r="C41" s="25"/>
      <c r="D41" s="26"/>
      <c r="E41" s="26"/>
      <c r="F41" s="26"/>
      <c r="G41" s="26"/>
      <c r="H41" s="26"/>
      <c r="I41" s="26"/>
      <c r="J41" s="26"/>
      <c r="K41" s="26"/>
    </row>
    <row r="42" spans="1:11">
      <c r="A42" s="30" t="s">
        <v>0</v>
      </c>
      <c r="B42" s="30" t="s">
        <v>1</v>
      </c>
      <c r="C42" s="30" t="s">
        <v>116</v>
      </c>
      <c r="D42" s="31" t="s">
        <v>96</v>
      </c>
      <c r="E42" s="31" t="s">
        <v>97</v>
      </c>
      <c r="F42" s="31" t="s">
        <v>117</v>
      </c>
      <c r="G42" s="31" t="s">
        <v>118</v>
      </c>
      <c r="H42" s="31" t="s">
        <v>122</v>
      </c>
      <c r="I42" s="31" t="s">
        <v>119</v>
      </c>
      <c r="J42" s="31" t="s">
        <v>120</v>
      </c>
      <c r="K42" s="31" t="s">
        <v>121</v>
      </c>
    </row>
    <row r="43" spans="1:11">
      <c r="A43" s="11"/>
      <c r="B43" s="4" t="s">
        <v>22</v>
      </c>
      <c r="C43" s="5">
        <v>316</v>
      </c>
      <c r="D43" s="21">
        <v>4</v>
      </c>
      <c r="E43" s="21">
        <f>D43-4</f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</row>
    <row r="44" spans="1:11">
      <c r="A44" s="16" t="s">
        <v>46</v>
      </c>
      <c r="B44" s="4" t="s">
        <v>23</v>
      </c>
      <c r="C44" s="5">
        <v>17</v>
      </c>
      <c r="D44" s="21">
        <v>16</v>
      </c>
      <c r="E44" s="21">
        <f t="shared" ref="E44:E66" si="7">D44-4</f>
        <v>12</v>
      </c>
      <c r="F44" s="21">
        <v>2</v>
      </c>
      <c r="G44" s="21">
        <v>400</v>
      </c>
      <c r="H44" s="21">
        <f>F44*G44</f>
        <v>800</v>
      </c>
      <c r="I44" s="21">
        <v>0</v>
      </c>
      <c r="J44" s="51">
        <v>0</v>
      </c>
      <c r="K44" s="21">
        <f>H44+J44</f>
        <v>800</v>
      </c>
    </row>
    <row r="45" spans="1:11">
      <c r="A45" s="8"/>
      <c r="B45" s="4" t="s">
        <v>24</v>
      </c>
      <c r="C45" s="5">
        <v>3</v>
      </c>
      <c r="D45" s="21">
        <v>20</v>
      </c>
      <c r="E45" s="21">
        <f t="shared" si="7"/>
        <v>16</v>
      </c>
      <c r="F45" s="21">
        <v>1</v>
      </c>
      <c r="G45" s="21">
        <v>400</v>
      </c>
      <c r="H45" s="47">
        <f>F45*G45</f>
        <v>400</v>
      </c>
      <c r="I45" s="21">
        <v>0</v>
      </c>
      <c r="J45" s="51">
        <v>0</v>
      </c>
      <c r="K45" s="21">
        <f>H45+J45</f>
        <v>400</v>
      </c>
    </row>
    <row r="46" spans="1:11">
      <c r="B46" s="4" t="s">
        <v>25</v>
      </c>
      <c r="C46" s="5">
        <v>0</v>
      </c>
      <c r="D46" s="79">
        <v>8</v>
      </c>
      <c r="E46" s="79">
        <f t="shared" si="7"/>
        <v>4</v>
      </c>
      <c r="F46" s="79">
        <v>1</v>
      </c>
      <c r="G46" s="79">
        <v>300</v>
      </c>
      <c r="H46" s="79">
        <f>F46*G46</f>
        <v>300</v>
      </c>
      <c r="I46" s="79">
        <v>0</v>
      </c>
      <c r="J46" s="79">
        <v>0</v>
      </c>
      <c r="K46" s="79">
        <f t="shared" ref="K46:K66" si="8">H46+J46</f>
        <v>300</v>
      </c>
    </row>
    <row r="47" spans="1:11">
      <c r="A47" s="9" t="s">
        <v>88</v>
      </c>
      <c r="B47" s="4" t="s">
        <v>26</v>
      </c>
      <c r="C47" s="5">
        <v>12</v>
      </c>
      <c r="D47" s="80"/>
      <c r="E47" s="80"/>
      <c r="F47" s="80"/>
      <c r="G47" s="80"/>
      <c r="H47" s="80"/>
      <c r="I47" s="80"/>
      <c r="J47" s="80"/>
      <c r="K47" s="80"/>
    </row>
    <row r="48" spans="1:11">
      <c r="A48" s="8"/>
      <c r="B48" s="4" t="s">
        <v>27</v>
      </c>
      <c r="C48" s="5">
        <v>3</v>
      </c>
      <c r="D48" s="21">
        <v>12</v>
      </c>
      <c r="E48" s="21">
        <f t="shared" si="7"/>
        <v>8</v>
      </c>
      <c r="F48" s="21">
        <v>1</v>
      </c>
      <c r="G48" s="21">
        <v>300</v>
      </c>
      <c r="H48" s="21">
        <f>F48*G48</f>
        <v>300</v>
      </c>
      <c r="I48" s="21">
        <v>0</v>
      </c>
      <c r="J48" s="51">
        <v>0</v>
      </c>
      <c r="K48" s="21">
        <f t="shared" si="8"/>
        <v>300</v>
      </c>
    </row>
    <row r="49" spans="1:11">
      <c r="A49" s="8"/>
      <c r="B49" s="4" t="s">
        <v>28</v>
      </c>
      <c r="C49" s="5">
        <v>9</v>
      </c>
      <c r="D49" s="79">
        <v>28</v>
      </c>
      <c r="E49" s="79">
        <f t="shared" si="7"/>
        <v>24</v>
      </c>
      <c r="F49" s="79">
        <v>2</v>
      </c>
      <c r="G49" s="79">
        <v>500</v>
      </c>
      <c r="H49" s="81">
        <f>F49*G49</f>
        <v>1000</v>
      </c>
      <c r="I49" s="79">
        <v>0</v>
      </c>
      <c r="J49" s="79">
        <v>0</v>
      </c>
      <c r="K49" s="79">
        <f t="shared" si="8"/>
        <v>1000</v>
      </c>
    </row>
    <row r="50" spans="1:11">
      <c r="A50" s="8"/>
      <c r="B50" s="4" t="s">
        <v>29</v>
      </c>
      <c r="C50" s="5">
        <v>8</v>
      </c>
      <c r="D50" s="80"/>
      <c r="E50" s="80"/>
      <c r="F50" s="80"/>
      <c r="G50" s="80"/>
      <c r="H50" s="81"/>
      <c r="I50" s="80"/>
      <c r="J50" s="80"/>
      <c r="K50" s="80"/>
    </row>
    <row r="51" spans="1:11">
      <c r="A51" s="8"/>
      <c r="B51" s="4" t="s">
        <v>30</v>
      </c>
      <c r="C51" s="5">
        <v>13</v>
      </c>
      <c r="D51" s="21">
        <v>20</v>
      </c>
      <c r="E51" s="21">
        <f t="shared" si="7"/>
        <v>16</v>
      </c>
      <c r="F51" s="21">
        <v>1</v>
      </c>
      <c r="G51" s="21">
        <v>400</v>
      </c>
      <c r="H51" s="21">
        <f>F51*G51</f>
        <v>400</v>
      </c>
      <c r="I51" s="21">
        <v>0</v>
      </c>
      <c r="J51" s="51">
        <v>0</v>
      </c>
      <c r="K51" s="21">
        <f t="shared" si="8"/>
        <v>400</v>
      </c>
    </row>
    <row r="52" spans="1:11">
      <c r="A52" s="8"/>
      <c r="B52" s="4" t="s">
        <v>32</v>
      </c>
      <c r="C52" s="5">
        <v>5</v>
      </c>
      <c r="D52" s="21">
        <v>12</v>
      </c>
      <c r="E52" s="21">
        <f t="shared" si="7"/>
        <v>8</v>
      </c>
      <c r="F52" s="21">
        <v>1</v>
      </c>
      <c r="G52" s="21">
        <v>300</v>
      </c>
      <c r="H52" s="47">
        <f t="shared" ref="H52:H58" si="9">F52*G52</f>
        <v>300</v>
      </c>
      <c r="I52" s="21">
        <v>0</v>
      </c>
      <c r="J52" s="51">
        <v>0</v>
      </c>
      <c r="K52" s="21">
        <f t="shared" si="8"/>
        <v>300</v>
      </c>
    </row>
    <row r="53" spans="1:11">
      <c r="A53" s="8"/>
      <c r="B53" s="4" t="s">
        <v>102</v>
      </c>
      <c r="C53" s="5">
        <v>21</v>
      </c>
      <c r="D53" s="21">
        <v>17</v>
      </c>
      <c r="E53" s="21">
        <f t="shared" si="7"/>
        <v>13</v>
      </c>
      <c r="F53" s="21">
        <v>2</v>
      </c>
      <c r="G53" s="21">
        <v>400</v>
      </c>
      <c r="H53" s="47">
        <f t="shared" si="9"/>
        <v>800</v>
      </c>
      <c r="I53" s="21">
        <v>0</v>
      </c>
      <c r="J53" s="51">
        <v>0</v>
      </c>
      <c r="K53" s="21">
        <f t="shared" si="8"/>
        <v>800</v>
      </c>
    </row>
    <row r="54" spans="1:11">
      <c r="A54" s="8"/>
      <c r="B54" s="4" t="s">
        <v>33</v>
      </c>
      <c r="C54" s="5">
        <v>16</v>
      </c>
      <c r="D54" s="21">
        <v>24</v>
      </c>
      <c r="E54" s="21">
        <f t="shared" si="7"/>
        <v>20</v>
      </c>
      <c r="F54" s="21">
        <v>2</v>
      </c>
      <c r="G54" s="21">
        <v>400</v>
      </c>
      <c r="H54" s="47">
        <f t="shared" si="9"/>
        <v>800</v>
      </c>
      <c r="I54" s="21">
        <v>0</v>
      </c>
      <c r="J54" s="51">
        <v>0</v>
      </c>
      <c r="K54" s="21">
        <f t="shared" si="8"/>
        <v>800</v>
      </c>
    </row>
    <row r="55" spans="1:11">
      <c r="A55" s="8"/>
      <c r="B55" s="4" t="s">
        <v>87</v>
      </c>
      <c r="C55" s="5">
        <v>6</v>
      </c>
      <c r="D55" s="79">
        <v>20</v>
      </c>
      <c r="E55" s="79">
        <f t="shared" si="7"/>
        <v>16</v>
      </c>
      <c r="F55" s="79">
        <v>1</v>
      </c>
      <c r="G55" s="79">
        <v>400</v>
      </c>
      <c r="H55" s="79">
        <f t="shared" si="9"/>
        <v>400</v>
      </c>
      <c r="I55" s="79">
        <v>0</v>
      </c>
      <c r="J55" s="79">
        <v>0</v>
      </c>
      <c r="K55" s="79">
        <f t="shared" si="8"/>
        <v>400</v>
      </c>
    </row>
    <row r="56" spans="1:11">
      <c r="A56" s="8"/>
      <c r="B56" s="4" t="s">
        <v>123</v>
      </c>
      <c r="C56" s="5">
        <v>4</v>
      </c>
      <c r="D56" s="80"/>
      <c r="E56" s="80"/>
      <c r="F56" s="80"/>
      <c r="G56" s="80"/>
      <c r="H56" s="80"/>
      <c r="I56" s="80"/>
      <c r="J56" s="80"/>
      <c r="K56" s="80"/>
    </row>
    <row r="57" spans="1:11">
      <c r="A57" s="8"/>
      <c r="B57" s="4" t="s">
        <v>124</v>
      </c>
      <c r="C57" s="5">
        <v>3</v>
      </c>
      <c r="D57" s="21">
        <v>20</v>
      </c>
      <c r="E57" s="21">
        <f t="shared" si="7"/>
        <v>16</v>
      </c>
      <c r="F57" s="21">
        <v>1</v>
      </c>
      <c r="G57" s="21">
        <v>400</v>
      </c>
      <c r="H57" s="47">
        <f t="shared" si="9"/>
        <v>400</v>
      </c>
      <c r="I57" s="21">
        <v>0</v>
      </c>
      <c r="J57" s="51">
        <v>0</v>
      </c>
      <c r="K57" s="21">
        <f t="shared" si="8"/>
        <v>400</v>
      </c>
    </row>
    <row r="58" spans="1:11">
      <c r="A58" s="8"/>
      <c r="B58" s="4" t="s">
        <v>125</v>
      </c>
      <c r="C58" s="5">
        <v>10</v>
      </c>
      <c r="D58" s="21">
        <v>23</v>
      </c>
      <c r="E58" s="21">
        <f t="shared" si="7"/>
        <v>19</v>
      </c>
      <c r="F58" s="21">
        <v>1</v>
      </c>
      <c r="G58" s="21">
        <v>400</v>
      </c>
      <c r="H58" s="47">
        <f t="shared" si="9"/>
        <v>400</v>
      </c>
      <c r="I58" s="21">
        <v>0</v>
      </c>
      <c r="J58" s="51">
        <v>0</v>
      </c>
      <c r="K58" s="21">
        <f t="shared" si="8"/>
        <v>400</v>
      </c>
    </row>
    <row r="59" spans="1:11">
      <c r="A59" s="8"/>
      <c r="B59" s="4" t="s">
        <v>126</v>
      </c>
      <c r="C59" s="5">
        <v>9</v>
      </c>
      <c r="D59" s="79">
        <v>16</v>
      </c>
      <c r="E59" s="79">
        <f t="shared" si="7"/>
        <v>12</v>
      </c>
      <c r="F59" s="79">
        <v>1</v>
      </c>
      <c r="G59" s="79">
        <v>400</v>
      </c>
      <c r="H59" s="81">
        <f>F59*G59</f>
        <v>400</v>
      </c>
      <c r="I59" s="79">
        <v>0</v>
      </c>
      <c r="J59" s="79">
        <v>0</v>
      </c>
      <c r="K59" s="79">
        <f t="shared" si="8"/>
        <v>400</v>
      </c>
    </row>
    <row r="60" spans="1:11">
      <c r="A60" s="8"/>
      <c r="B60" s="4" t="s">
        <v>127</v>
      </c>
      <c r="C60" s="5">
        <v>1</v>
      </c>
      <c r="D60" s="84"/>
      <c r="E60" s="84"/>
      <c r="F60" s="84"/>
      <c r="G60" s="84"/>
      <c r="H60" s="81"/>
      <c r="I60" s="84"/>
      <c r="J60" s="84"/>
      <c r="K60" s="84"/>
    </row>
    <row r="61" spans="1:11">
      <c r="A61" s="8"/>
      <c r="B61" s="4" t="s">
        <v>128</v>
      </c>
      <c r="C61" s="5">
        <v>3</v>
      </c>
      <c r="D61" s="80"/>
      <c r="E61" s="80"/>
      <c r="F61" s="80"/>
      <c r="G61" s="80"/>
      <c r="H61" s="81"/>
      <c r="I61" s="80"/>
      <c r="J61" s="80"/>
      <c r="K61" s="80"/>
    </row>
    <row r="62" spans="1:11">
      <c r="A62" s="8"/>
      <c r="B62" s="4" t="s">
        <v>129</v>
      </c>
      <c r="C62" s="5">
        <v>0</v>
      </c>
      <c r="D62" s="21">
        <v>3</v>
      </c>
      <c r="E62" s="21">
        <v>1</v>
      </c>
      <c r="F62" s="21">
        <v>0</v>
      </c>
      <c r="G62" s="21">
        <v>0</v>
      </c>
      <c r="H62" s="21">
        <f>F62*G62</f>
        <v>0</v>
      </c>
      <c r="I62" s="21">
        <v>0</v>
      </c>
      <c r="J62" s="51">
        <v>0</v>
      </c>
      <c r="K62" s="21">
        <f t="shared" si="8"/>
        <v>0</v>
      </c>
    </row>
    <row r="63" spans="1:11">
      <c r="A63" s="8"/>
      <c r="B63" s="4" t="s">
        <v>130</v>
      </c>
      <c r="C63" s="5">
        <v>0</v>
      </c>
      <c r="D63" s="21">
        <v>6</v>
      </c>
      <c r="E63" s="21">
        <f t="shared" si="7"/>
        <v>2</v>
      </c>
      <c r="F63" s="21">
        <v>0</v>
      </c>
      <c r="G63" s="21">
        <v>0</v>
      </c>
      <c r="H63" s="47">
        <f t="shared" ref="H63:H66" si="10">F63*G63</f>
        <v>0</v>
      </c>
      <c r="I63" s="21">
        <v>0</v>
      </c>
      <c r="J63" s="51">
        <v>0</v>
      </c>
      <c r="K63" s="21">
        <f t="shared" si="8"/>
        <v>0</v>
      </c>
    </row>
    <row r="64" spans="1:11">
      <c r="A64" s="8"/>
      <c r="B64" s="4" t="s">
        <v>131</v>
      </c>
      <c r="C64" s="5">
        <v>0</v>
      </c>
      <c r="D64" s="21">
        <v>4</v>
      </c>
      <c r="E64" s="21">
        <f t="shared" si="7"/>
        <v>0</v>
      </c>
      <c r="F64" s="21">
        <v>0</v>
      </c>
      <c r="G64" s="21">
        <v>0</v>
      </c>
      <c r="H64" s="47">
        <f t="shared" si="10"/>
        <v>0</v>
      </c>
      <c r="I64" s="21">
        <v>0</v>
      </c>
      <c r="J64" s="51">
        <v>0</v>
      </c>
      <c r="K64" s="21">
        <f t="shared" si="8"/>
        <v>0</v>
      </c>
    </row>
    <row r="65" spans="1:11">
      <c r="A65" s="8"/>
      <c r="B65" s="4" t="s">
        <v>132</v>
      </c>
      <c r="C65" s="5">
        <v>0</v>
      </c>
      <c r="D65" s="21">
        <v>15</v>
      </c>
      <c r="E65" s="21">
        <f t="shared" si="7"/>
        <v>11</v>
      </c>
      <c r="F65" s="21">
        <v>0</v>
      </c>
      <c r="G65" s="21">
        <v>400</v>
      </c>
      <c r="H65" s="47">
        <f t="shared" si="10"/>
        <v>0</v>
      </c>
      <c r="I65" s="21">
        <v>0</v>
      </c>
      <c r="J65" s="51">
        <v>0</v>
      </c>
      <c r="K65" s="21">
        <f t="shared" si="8"/>
        <v>0</v>
      </c>
    </row>
    <row r="66" spans="1:11">
      <c r="A66" s="18"/>
      <c r="B66" s="11" t="s">
        <v>133</v>
      </c>
      <c r="C66" s="5">
        <v>0</v>
      </c>
      <c r="D66" s="21">
        <v>17</v>
      </c>
      <c r="E66" s="21">
        <f t="shared" si="7"/>
        <v>13</v>
      </c>
      <c r="F66" s="21">
        <v>0</v>
      </c>
      <c r="G66" s="21">
        <v>400</v>
      </c>
      <c r="H66" s="47">
        <f t="shared" si="10"/>
        <v>0</v>
      </c>
      <c r="I66" s="21">
        <v>0</v>
      </c>
      <c r="J66" s="51">
        <v>0</v>
      </c>
      <c r="K66" s="21">
        <f t="shared" si="8"/>
        <v>0</v>
      </c>
    </row>
    <row r="67" spans="1:11">
      <c r="A67" s="14"/>
      <c r="B67" s="15" t="s">
        <v>86</v>
      </c>
      <c r="C67" s="4">
        <f>SUM(C43:C66)</f>
        <v>459</v>
      </c>
      <c r="D67" s="21"/>
      <c r="E67" s="21"/>
      <c r="F67" s="21">
        <f>SUM(F43:F66)</f>
        <v>17</v>
      </c>
      <c r="G67" s="37"/>
      <c r="H67" s="37">
        <f t="shared" ref="H67:K67" si="11">SUM(H43:H66)</f>
        <v>6700</v>
      </c>
      <c r="I67" s="37">
        <f t="shared" si="11"/>
        <v>0</v>
      </c>
      <c r="J67" s="37">
        <f t="shared" si="11"/>
        <v>0</v>
      </c>
      <c r="K67" s="37">
        <f t="shared" si="11"/>
        <v>6700</v>
      </c>
    </row>
    <row r="68" spans="1:11">
      <c r="A68" s="23"/>
      <c r="B68" s="24"/>
      <c r="C68" s="25"/>
      <c r="D68" s="26"/>
      <c r="E68" s="26"/>
      <c r="F68" s="26"/>
      <c r="G68" s="26"/>
      <c r="H68" s="26"/>
      <c r="I68" s="26"/>
      <c r="J68" s="26"/>
      <c r="K68" s="26"/>
    </row>
    <row r="69" spans="1:11">
      <c r="A69" s="23"/>
      <c r="B69" s="24"/>
      <c r="C69" s="25"/>
      <c r="D69" s="26"/>
      <c r="E69" s="26"/>
      <c r="F69" s="26"/>
      <c r="G69" s="26"/>
      <c r="H69" s="26"/>
      <c r="I69" s="26"/>
      <c r="J69" s="26"/>
      <c r="K69" s="26"/>
    </row>
    <row r="70" spans="1:11">
      <c r="A70" s="23"/>
      <c r="B70" s="24"/>
      <c r="C70" s="25"/>
      <c r="D70" s="26"/>
      <c r="E70" s="26"/>
      <c r="F70" s="26"/>
      <c r="G70" s="26"/>
      <c r="H70" s="26"/>
      <c r="I70" s="26"/>
      <c r="J70" s="26"/>
      <c r="K70" s="26"/>
    </row>
    <row r="71" spans="1:11">
      <c r="A71" s="23"/>
      <c r="B71" s="24"/>
      <c r="C71" s="25"/>
      <c r="D71" s="26"/>
      <c r="E71" s="26"/>
      <c r="F71" s="26"/>
      <c r="G71" s="26"/>
      <c r="H71" s="26"/>
      <c r="I71" s="26"/>
      <c r="J71" s="26"/>
      <c r="K71" s="26"/>
    </row>
    <row r="72" spans="1:11">
      <c r="A72" s="23"/>
      <c r="B72" s="24"/>
      <c r="C72" s="25"/>
      <c r="D72" s="26"/>
      <c r="E72" s="26"/>
      <c r="F72" s="26"/>
      <c r="G72" s="26"/>
      <c r="H72" s="26"/>
      <c r="I72" s="26"/>
      <c r="J72" s="26"/>
      <c r="K72" s="26"/>
    </row>
    <row r="73" spans="1:11">
      <c r="A73" s="23"/>
      <c r="B73" s="24"/>
      <c r="C73" s="25"/>
      <c r="D73" s="26"/>
      <c r="E73" s="26"/>
      <c r="F73" s="26"/>
      <c r="G73" s="26"/>
      <c r="H73" s="26"/>
      <c r="I73" s="26"/>
      <c r="J73" s="26"/>
      <c r="K73" s="26"/>
    </row>
    <row r="74" spans="1:11">
      <c r="A74" s="23"/>
      <c r="B74" s="24"/>
      <c r="C74" s="25"/>
      <c r="D74" s="26"/>
      <c r="E74" s="26"/>
      <c r="F74" s="26"/>
      <c r="G74" s="26"/>
      <c r="H74" s="26"/>
      <c r="I74" s="26"/>
      <c r="J74" s="26"/>
      <c r="K74" s="26"/>
    </row>
    <row r="75" spans="1:11">
      <c r="A75" s="23"/>
      <c r="B75" s="24"/>
      <c r="C75" s="25"/>
      <c r="D75" s="26"/>
      <c r="E75" s="26"/>
      <c r="F75" s="26"/>
      <c r="G75" s="26"/>
      <c r="H75" s="26"/>
      <c r="I75" s="26"/>
      <c r="J75" s="26"/>
      <c r="K75" s="26"/>
    </row>
    <row r="76" spans="1:11">
      <c r="A76" s="23"/>
      <c r="B76" s="24"/>
      <c r="C76" s="25"/>
      <c r="D76" s="26"/>
      <c r="E76" s="26"/>
      <c r="F76" s="26"/>
      <c r="G76" s="26"/>
      <c r="H76" s="26"/>
      <c r="I76" s="26"/>
      <c r="J76" s="26"/>
      <c r="K76" s="26"/>
    </row>
    <row r="77" spans="1:11">
      <c r="A77" s="23"/>
      <c r="B77" s="24"/>
      <c r="C77" s="25"/>
      <c r="D77" s="26"/>
      <c r="E77" s="26"/>
      <c r="F77" s="26"/>
      <c r="G77" s="26"/>
      <c r="H77" s="26"/>
      <c r="I77" s="26"/>
      <c r="J77" s="26"/>
      <c r="K77" s="26"/>
    </row>
    <row r="78" spans="1:11">
      <c r="A78" s="23"/>
      <c r="B78" s="24"/>
      <c r="C78" s="25"/>
      <c r="D78" s="26"/>
      <c r="E78" s="26"/>
      <c r="F78" s="26"/>
      <c r="G78" s="26"/>
      <c r="H78" s="26"/>
      <c r="I78" s="26"/>
      <c r="J78" s="26"/>
      <c r="K78" s="26"/>
    </row>
    <row r="79" spans="1:11">
      <c r="A79" s="23"/>
      <c r="B79" s="24"/>
      <c r="C79" s="25"/>
      <c r="D79" s="26"/>
      <c r="E79" s="26"/>
      <c r="F79" s="26"/>
      <c r="G79" s="26"/>
      <c r="H79" s="26"/>
      <c r="I79" s="26"/>
      <c r="J79" s="26"/>
      <c r="K79" s="26"/>
    </row>
    <row r="80" spans="1:11">
      <c r="A80" s="30" t="s">
        <v>0</v>
      </c>
      <c r="B80" s="30" t="s">
        <v>1</v>
      </c>
      <c r="C80" s="30" t="s">
        <v>116</v>
      </c>
      <c r="D80" s="31" t="s">
        <v>96</v>
      </c>
      <c r="E80" s="31" t="s">
        <v>97</v>
      </c>
      <c r="F80" s="31" t="s">
        <v>117</v>
      </c>
      <c r="G80" s="31" t="s">
        <v>118</v>
      </c>
      <c r="H80" s="31" t="s">
        <v>122</v>
      </c>
      <c r="I80" s="31" t="s">
        <v>119</v>
      </c>
      <c r="J80" s="31" t="s">
        <v>120</v>
      </c>
      <c r="K80" s="31" t="s">
        <v>121</v>
      </c>
    </row>
    <row r="81" spans="1:11">
      <c r="A81" s="11"/>
      <c r="B81" s="19" t="s">
        <v>138</v>
      </c>
      <c r="C81" s="55">
        <v>15</v>
      </c>
      <c r="D81" s="21">
        <v>28</v>
      </c>
      <c r="E81" s="21">
        <v>0</v>
      </c>
      <c r="F81" s="21">
        <v>0</v>
      </c>
      <c r="G81" s="56">
        <v>0</v>
      </c>
      <c r="H81" s="21">
        <v>0</v>
      </c>
      <c r="I81" s="21">
        <v>0</v>
      </c>
      <c r="J81" s="51">
        <v>0</v>
      </c>
      <c r="K81" s="21">
        <f>H81+J81</f>
        <v>0</v>
      </c>
    </row>
    <row r="82" spans="1:11">
      <c r="A82" s="16" t="s">
        <v>137</v>
      </c>
      <c r="B82" s="19" t="s">
        <v>95</v>
      </c>
      <c r="C82" s="55">
        <v>20</v>
      </c>
      <c r="D82" s="21">
        <v>36</v>
      </c>
      <c r="E82" s="21">
        <v>8</v>
      </c>
      <c r="F82" s="21">
        <v>2</v>
      </c>
      <c r="G82" s="56">
        <v>300</v>
      </c>
      <c r="H82" s="21">
        <f>F82*G82</f>
        <v>600</v>
      </c>
      <c r="I82" s="21">
        <v>0</v>
      </c>
      <c r="J82" s="51">
        <v>0</v>
      </c>
      <c r="K82" s="21">
        <f t="shared" ref="K82:K83" si="12">H82+J82</f>
        <v>600</v>
      </c>
    </row>
    <row r="83" spans="1:11">
      <c r="A83" s="8"/>
      <c r="B83" s="19" t="s">
        <v>34</v>
      </c>
      <c r="C83" s="55">
        <v>20</v>
      </c>
      <c r="D83" s="79">
        <v>28</v>
      </c>
      <c r="E83" s="79">
        <v>18</v>
      </c>
      <c r="F83" s="79">
        <v>2</v>
      </c>
      <c r="G83" s="82">
        <v>400</v>
      </c>
      <c r="H83" s="79">
        <f>F83*G83</f>
        <v>800</v>
      </c>
      <c r="I83" s="79">
        <v>0</v>
      </c>
      <c r="J83" s="79">
        <v>0</v>
      </c>
      <c r="K83" s="81">
        <f t="shared" si="12"/>
        <v>800</v>
      </c>
    </row>
    <row r="84" spans="1:11">
      <c r="A84" s="9" t="s">
        <v>90</v>
      </c>
      <c r="B84" s="19" t="s">
        <v>35</v>
      </c>
      <c r="C84" s="1">
        <v>0</v>
      </c>
      <c r="D84" s="80"/>
      <c r="E84" s="80"/>
      <c r="F84" s="80"/>
      <c r="G84" s="83"/>
      <c r="H84" s="80"/>
      <c r="I84" s="80"/>
      <c r="J84" s="80"/>
      <c r="K84" s="81"/>
    </row>
    <row r="85" spans="1:11">
      <c r="A85" s="8"/>
      <c r="B85" s="19" t="s">
        <v>36</v>
      </c>
      <c r="C85" s="55">
        <v>4</v>
      </c>
      <c r="D85" s="21">
        <v>20</v>
      </c>
      <c r="E85" s="21">
        <v>8</v>
      </c>
      <c r="F85" s="21">
        <v>1</v>
      </c>
      <c r="G85" s="56">
        <v>300</v>
      </c>
      <c r="H85" s="21">
        <f>F85*G85</f>
        <v>300</v>
      </c>
      <c r="I85" s="21">
        <v>0</v>
      </c>
      <c r="J85" s="51">
        <v>0</v>
      </c>
      <c r="K85" s="21">
        <f t="shared" ref="K85:K94" si="13">H85+J85</f>
        <v>300</v>
      </c>
    </row>
    <row r="86" spans="1:11">
      <c r="A86" s="8"/>
      <c r="B86" s="19" t="s">
        <v>37</v>
      </c>
      <c r="C86" s="55">
        <v>14</v>
      </c>
      <c r="D86" s="79">
        <v>19</v>
      </c>
      <c r="E86" s="79">
        <f>D81-D86</f>
        <v>9</v>
      </c>
      <c r="F86" s="79">
        <v>3</v>
      </c>
      <c r="G86" s="82">
        <v>300</v>
      </c>
      <c r="H86" s="79">
        <f>F86*G86</f>
        <v>900</v>
      </c>
      <c r="I86" s="79">
        <v>0</v>
      </c>
      <c r="J86" s="79">
        <v>0</v>
      </c>
      <c r="K86" s="79">
        <f t="shared" si="13"/>
        <v>900</v>
      </c>
    </row>
    <row r="87" spans="1:11">
      <c r="A87" s="8"/>
      <c r="B87" s="19" t="s">
        <v>38</v>
      </c>
      <c r="C87" s="55">
        <v>24</v>
      </c>
      <c r="D87" s="80"/>
      <c r="E87" s="80"/>
      <c r="F87" s="80"/>
      <c r="G87" s="83"/>
      <c r="H87" s="80"/>
      <c r="I87" s="80"/>
      <c r="J87" s="80"/>
      <c r="K87" s="80"/>
    </row>
    <row r="88" spans="1:11">
      <c r="A88" s="8"/>
      <c r="B88" s="19" t="s">
        <v>39</v>
      </c>
      <c r="C88" s="55">
        <v>11</v>
      </c>
      <c r="D88" s="21">
        <v>35</v>
      </c>
      <c r="E88" s="21">
        <f>D88-D81</f>
        <v>7</v>
      </c>
      <c r="F88" s="21">
        <v>1</v>
      </c>
      <c r="G88" s="56">
        <v>300</v>
      </c>
      <c r="H88" s="21">
        <f>F88*G88</f>
        <v>300</v>
      </c>
      <c r="I88" s="21">
        <v>0</v>
      </c>
      <c r="J88" s="51">
        <v>0</v>
      </c>
      <c r="K88" s="21">
        <f t="shared" si="13"/>
        <v>300</v>
      </c>
    </row>
    <row r="89" spans="1:11">
      <c r="A89" s="8"/>
      <c r="B89" s="19" t="s">
        <v>40</v>
      </c>
      <c r="C89" s="55">
        <v>10</v>
      </c>
      <c r="D89" s="21">
        <v>23</v>
      </c>
      <c r="E89" s="21">
        <v>13</v>
      </c>
      <c r="F89" s="21">
        <v>1</v>
      </c>
      <c r="G89" s="56">
        <v>400</v>
      </c>
      <c r="H89" s="21">
        <f>F89*G89</f>
        <v>400</v>
      </c>
      <c r="I89" s="51">
        <v>0</v>
      </c>
      <c r="J89" s="51">
        <v>0</v>
      </c>
      <c r="K89" s="21">
        <f t="shared" si="13"/>
        <v>400</v>
      </c>
    </row>
    <row r="90" spans="1:11">
      <c r="A90" s="8"/>
      <c r="B90" s="19" t="s">
        <v>41</v>
      </c>
      <c r="C90" s="55">
        <v>10</v>
      </c>
      <c r="D90" s="21">
        <v>53</v>
      </c>
      <c r="E90" s="21">
        <f>D90-D81</f>
        <v>25</v>
      </c>
      <c r="F90" s="21">
        <v>1</v>
      </c>
      <c r="G90" s="56">
        <v>500</v>
      </c>
      <c r="H90" s="47">
        <f t="shared" ref="H90:H94" si="14">F90*G90</f>
        <v>500</v>
      </c>
      <c r="I90" s="51">
        <v>0</v>
      </c>
      <c r="J90" s="51">
        <v>0</v>
      </c>
      <c r="K90" s="21">
        <f t="shared" si="13"/>
        <v>500</v>
      </c>
    </row>
    <row r="91" spans="1:11">
      <c r="A91" s="8"/>
      <c r="B91" s="19" t="s">
        <v>42</v>
      </c>
      <c r="C91" s="55">
        <v>11</v>
      </c>
      <c r="D91" s="21">
        <v>43</v>
      </c>
      <c r="E91" s="21">
        <f>D91-D81</f>
        <v>15</v>
      </c>
      <c r="F91" s="21">
        <v>1</v>
      </c>
      <c r="G91" s="56">
        <v>400</v>
      </c>
      <c r="H91" s="47">
        <f t="shared" si="14"/>
        <v>400</v>
      </c>
      <c r="I91" s="51">
        <v>0</v>
      </c>
      <c r="J91" s="51">
        <v>0</v>
      </c>
      <c r="K91" s="21">
        <f t="shared" si="13"/>
        <v>400</v>
      </c>
    </row>
    <row r="92" spans="1:11">
      <c r="A92" s="8"/>
      <c r="B92" s="19" t="s">
        <v>43</v>
      </c>
      <c r="C92" s="55">
        <v>5</v>
      </c>
      <c r="D92" s="21">
        <v>49</v>
      </c>
      <c r="E92" s="21">
        <f>D92-D81</f>
        <v>21</v>
      </c>
      <c r="F92" s="21">
        <v>1</v>
      </c>
      <c r="G92" s="56">
        <v>500</v>
      </c>
      <c r="H92" s="47">
        <f t="shared" si="14"/>
        <v>500</v>
      </c>
      <c r="I92" s="51">
        <v>0</v>
      </c>
      <c r="J92" s="51">
        <v>0</v>
      </c>
      <c r="K92" s="21">
        <f t="shared" si="13"/>
        <v>500</v>
      </c>
    </row>
    <row r="93" spans="1:11">
      <c r="A93" s="8"/>
      <c r="B93" s="19" t="s">
        <v>44</v>
      </c>
      <c r="C93" s="55">
        <v>16</v>
      </c>
      <c r="D93" s="21">
        <v>27</v>
      </c>
      <c r="E93" s="21">
        <v>9</v>
      </c>
      <c r="F93" s="21">
        <v>2</v>
      </c>
      <c r="G93" s="56">
        <v>300</v>
      </c>
      <c r="H93" s="47">
        <f t="shared" si="14"/>
        <v>600</v>
      </c>
      <c r="I93" s="51">
        <v>0</v>
      </c>
      <c r="J93" s="51">
        <v>0</v>
      </c>
      <c r="K93" s="21">
        <f t="shared" si="13"/>
        <v>600</v>
      </c>
    </row>
    <row r="94" spans="1:11">
      <c r="A94" s="8"/>
      <c r="B94" s="20" t="s">
        <v>89</v>
      </c>
      <c r="C94" s="5">
        <v>0</v>
      </c>
      <c r="D94" s="21">
        <v>19</v>
      </c>
      <c r="E94" s="21">
        <v>10</v>
      </c>
      <c r="F94" s="21">
        <v>0</v>
      </c>
      <c r="G94" s="56">
        <v>300</v>
      </c>
      <c r="H94" s="47">
        <f t="shared" si="14"/>
        <v>0</v>
      </c>
      <c r="I94" s="51">
        <v>0</v>
      </c>
      <c r="J94" s="51">
        <v>0</v>
      </c>
      <c r="K94" s="21">
        <f t="shared" si="13"/>
        <v>0</v>
      </c>
    </row>
    <row r="95" spans="1:11">
      <c r="A95" s="14"/>
      <c r="B95" s="15" t="s">
        <v>86</v>
      </c>
      <c r="C95" s="10">
        <f>SUM(C81:C94)</f>
        <v>160</v>
      </c>
      <c r="D95" s="21"/>
      <c r="E95" s="21"/>
      <c r="F95" s="21">
        <f>SUM(F81:F94)</f>
        <v>15</v>
      </c>
      <c r="G95" s="56"/>
      <c r="H95" s="21">
        <f t="shared" ref="H95:K95" si="15">SUM(H81:H94)</f>
        <v>5300</v>
      </c>
      <c r="I95" s="21">
        <f t="shared" si="15"/>
        <v>0</v>
      </c>
      <c r="J95" s="51">
        <f t="shared" si="15"/>
        <v>0</v>
      </c>
      <c r="K95" s="21">
        <f t="shared" si="15"/>
        <v>5300</v>
      </c>
    </row>
    <row r="96" spans="1:11">
      <c r="A96" s="23"/>
      <c r="B96" s="24"/>
      <c r="C96" s="25"/>
      <c r="D96" s="26"/>
      <c r="E96" s="26"/>
      <c r="F96" s="26"/>
      <c r="G96" s="26"/>
      <c r="H96" s="26"/>
      <c r="I96" s="26"/>
      <c r="J96" s="26"/>
      <c r="K96" s="26"/>
    </row>
    <row r="97" spans="1:11">
      <c r="A97" s="23"/>
      <c r="B97" s="24"/>
      <c r="C97" s="25"/>
      <c r="D97" s="26"/>
      <c r="E97" s="26"/>
      <c r="F97" s="26"/>
      <c r="G97" s="26"/>
      <c r="H97" s="26"/>
      <c r="I97" s="26"/>
      <c r="J97" s="26"/>
      <c r="K97" s="26"/>
    </row>
    <row r="98" spans="1:11">
      <c r="A98" s="23"/>
      <c r="B98" s="24"/>
      <c r="C98" s="25"/>
      <c r="D98" s="26"/>
      <c r="E98" s="26"/>
      <c r="F98" s="26"/>
      <c r="G98" s="26"/>
      <c r="H98" s="26"/>
      <c r="I98" s="26"/>
      <c r="J98" s="26"/>
      <c r="K98" s="26"/>
    </row>
    <row r="99" spans="1:11">
      <c r="A99" s="30" t="s">
        <v>0</v>
      </c>
      <c r="B99" s="30" t="s">
        <v>1</v>
      </c>
      <c r="C99" s="30" t="s">
        <v>116</v>
      </c>
      <c r="D99" s="31" t="s">
        <v>96</v>
      </c>
      <c r="E99" s="31" t="s">
        <v>97</v>
      </c>
      <c r="F99" s="31" t="s">
        <v>117</v>
      </c>
      <c r="G99" s="31" t="s">
        <v>118</v>
      </c>
      <c r="H99" s="31" t="s">
        <v>122</v>
      </c>
      <c r="I99" s="31" t="s">
        <v>119</v>
      </c>
      <c r="J99" s="31" t="s">
        <v>120</v>
      </c>
      <c r="K99" s="31" t="s">
        <v>121</v>
      </c>
    </row>
    <row r="100" spans="1:11">
      <c r="A100" s="16" t="s">
        <v>47</v>
      </c>
      <c r="B100" s="19" t="s">
        <v>49</v>
      </c>
      <c r="C100" s="4">
        <v>23</v>
      </c>
      <c r="D100" s="21">
        <v>33</v>
      </c>
      <c r="E100" s="21">
        <f>D100-33</f>
        <v>0</v>
      </c>
      <c r="F100" s="29">
        <v>0</v>
      </c>
      <c r="G100" s="21">
        <v>0</v>
      </c>
      <c r="H100" s="21">
        <v>0</v>
      </c>
      <c r="I100" s="21">
        <v>0</v>
      </c>
      <c r="J100" s="51">
        <v>0</v>
      </c>
      <c r="K100" s="21">
        <f>H100+J100</f>
        <v>0</v>
      </c>
    </row>
    <row r="101" spans="1:11">
      <c r="A101" s="16" t="s">
        <v>48</v>
      </c>
      <c r="B101" s="19" t="s">
        <v>50</v>
      </c>
      <c r="C101" s="4">
        <v>4</v>
      </c>
      <c r="D101" s="21">
        <v>39</v>
      </c>
      <c r="E101" s="21">
        <v>7</v>
      </c>
      <c r="F101" s="29">
        <v>1</v>
      </c>
      <c r="G101" s="21">
        <v>300</v>
      </c>
      <c r="H101" s="21">
        <f>F101*G101</f>
        <v>300</v>
      </c>
      <c r="I101" s="51">
        <v>0</v>
      </c>
      <c r="J101" s="51">
        <v>0</v>
      </c>
      <c r="K101" s="21">
        <f t="shared" ref="K101:K102" si="16">H101+J101</f>
        <v>300</v>
      </c>
    </row>
    <row r="102" spans="1:11">
      <c r="A102" s="8"/>
      <c r="B102" s="19" t="s">
        <v>51</v>
      </c>
      <c r="C102" s="4">
        <v>3</v>
      </c>
      <c r="D102" s="21">
        <v>40</v>
      </c>
      <c r="E102" s="21">
        <v>8</v>
      </c>
      <c r="F102" s="29">
        <v>0.66666666666666663</v>
      </c>
      <c r="G102" s="21">
        <v>300</v>
      </c>
      <c r="H102" s="47">
        <f t="shared" ref="H102:H111" si="17">F102*G102</f>
        <v>200</v>
      </c>
      <c r="I102" s="51">
        <v>0</v>
      </c>
      <c r="J102" s="51">
        <v>0</v>
      </c>
      <c r="K102" s="21">
        <f t="shared" si="16"/>
        <v>200</v>
      </c>
    </row>
    <row r="103" spans="1:11">
      <c r="A103" s="9" t="s">
        <v>91</v>
      </c>
      <c r="B103" s="19" t="s">
        <v>52</v>
      </c>
      <c r="C103" s="4">
        <v>10</v>
      </c>
      <c r="D103" s="21">
        <v>39</v>
      </c>
      <c r="E103" s="21">
        <v>7</v>
      </c>
      <c r="F103" s="29">
        <v>1</v>
      </c>
      <c r="G103" s="21">
        <v>300</v>
      </c>
      <c r="H103" s="47">
        <f t="shared" si="17"/>
        <v>300</v>
      </c>
      <c r="I103" s="51">
        <v>0</v>
      </c>
      <c r="J103" s="51">
        <v>0</v>
      </c>
      <c r="K103" s="21">
        <f t="shared" ref="K103:K115" si="18">H103+J103</f>
        <v>300</v>
      </c>
    </row>
    <row r="104" spans="1:11">
      <c r="A104" s="8"/>
      <c r="B104" s="19" t="s">
        <v>53</v>
      </c>
      <c r="C104" s="4">
        <v>15</v>
      </c>
      <c r="D104" s="21">
        <v>34</v>
      </c>
      <c r="E104" s="21">
        <v>2</v>
      </c>
      <c r="F104" s="29">
        <v>2</v>
      </c>
      <c r="G104" s="21">
        <v>300</v>
      </c>
      <c r="H104" s="47">
        <f t="shared" si="17"/>
        <v>600</v>
      </c>
      <c r="I104" s="51">
        <v>0</v>
      </c>
      <c r="J104" s="51">
        <v>0</v>
      </c>
      <c r="K104" s="21">
        <f t="shared" si="18"/>
        <v>600</v>
      </c>
    </row>
    <row r="105" spans="1:11">
      <c r="A105" s="8"/>
      <c r="B105" s="19" t="s">
        <v>54</v>
      </c>
      <c r="C105" s="4">
        <v>8</v>
      </c>
      <c r="D105" s="21">
        <v>60</v>
      </c>
      <c r="E105" s="21">
        <v>28</v>
      </c>
      <c r="F105" s="29">
        <v>1</v>
      </c>
      <c r="G105" s="21">
        <v>500</v>
      </c>
      <c r="H105" s="47">
        <f t="shared" si="17"/>
        <v>500</v>
      </c>
      <c r="I105" s="51">
        <v>0</v>
      </c>
      <c r="J105" s="51">
        <v>0</v>
      </c>
      <c r="K105" s="21">
        <f t="shared" si="18"/>
        <v>500</v>
      </c>
    </row>
    <row r="106" spans="1:11">
      <c r="A106" s="8"/>
      <c r="B106" s="19" t="s">
        <v>55</v>
      </c>
      <c r="C106" s="4">
        <v>8</v>
      </c>
      <c r="D106" s="21">
        <v>24</v>
      </c>
      <c r="E106" s="21">
        <v>10</v>
      </c>
      <c r="F106" s="29">
        <v>1</v>
      </c>
      <c r="G106" s="21">
        <v>300</v>
      </c>
      <c r="H106" s="47">
        <f t="shared" si="17"/>
        <v>300</v>
      </c>
      <c r="I106" s="51">
        <v>0</v>
      </c>
      <c r="J106" s="51">
        <v>0</v>
      </c>
      <c r="K106" s="21">
        <f t="shared" si="18"/>
        <v>300</v>
      </c>
    </row>
    <row r="107" spans="1:11">
      <c r="A107" s="8"/>
      <c r="B107" s="19" t="s">
        <v>56</v>
      </c>
      <c r="C107" s="4">
        <v>13</v>
      </c>
      <c r="D107" s="21">
        <v>12</v>
      </c>
      <c r="E107" s="21">
        <v>22</v>
      </c>
      <c r="F107" s="29">
        <v>1</v>
      </c>
      <c r="G107" s="21">
        <v>500</v>
      </c>
      <c r="H107" s="47">
        <f t="shared" si="17"/>
        <v>500</v>
      </c>
      <c r="I107" s="51">
        <v>0</v>
      </c>
      <c r="J107" s="51">
        <v>0</v>
      </c>
      <c r="K107" s="21">
        <f t="shared" si="18"/>
        <v>500</v>
      </c>
    </row>
    <row r="108" spans="1:11">
      <c r="A108" s="8"/>
      <c r="B108" s="19" t="s">
        <v>57</v>
      </c>
      <c r="C108" s="4">
        <v>15</v>
      </c>
      <c r="D108" s="79">
        <v>19</v>
      </c>
      <c r="E108" s="79">
        <v>15</v>
      </c>
      <c r="F108" s="86">
        <v>2</v>
      </c>
      <c r="G108" s="79">
        <v>400</v>
      </c>
      <c r="H108" s="79">
        <f t="shared" si="17"/>
        <v>800</v>
      </c>
      <c r="I108" s="79">
        <v>0</v>
      </c>
      <c r="J108" s="79">
        <v>0</v>
      </c>
      <c r="K108" s="79">
        <f t="shared" si="18"/>
        <v>800</v>
      </c>
    </row>
    <row r="109" spans="1:11">
      <c r="A109" s="8"/>
      <c r="B109" s="19" t="s">
        <v>139</v>
      </c>
      <c r="C109" s="4">
        <v>1</v>
      </c>
      <c r="D109" s="80"/>
      <c r="E109" s="80"/>
      <c r="F109" s="87"/>
      <c r="G109" s="80"/>
      <c r="H109" s="80"/>
      <c r="I109" s="80"/>
      <c r="J109" s="80"/>
      <c r="K109" s="80"/>
    </row>
    <row r="110" spans="1:11">
      <c r="A110" s="8"/>
      <c r="B110" s="19" t="s">
        <v>58</v>
      </c>
      <c r="C110" s="4">
        <v>13</v>
      </c>
      <c r="D110" s="21">
        <v>21</v>
      </c>
      <c r="E110" s="21">
        <v>13</v>
      </c>
      <c r="F110" s="29">
        <v>1</v>
      </c>
      <c r="G110" s="21">
        <v>400</v>
      </c>
      <c r="H110" s="47">
        <f t="shared" si="17"/>
        <v>400</v>
      </c>
      <c r="I110" s="21">
        <v>0</v>
      </c>
      <c r="J110" s="21">
        <v>0</v>
      </c>
      <c r="K110" s="21">
        <f t="shared" si="18"/>
        <v>400</v>
      </c>
    </row>
    <row r="111" spans="1:11">
      <c r="A111" s="8"/>
      <c r="B111" s="19" t="s">
        <v>59</v>
      </c>
      <c r="C111" s="4">
        <v>6</v>
      </c>
      <c r="D111" s="21">
        <v>30</v>
      </c>
      <c r="E111" s="21">
        <v>6</v>
      </c>
      <c r="F111" s="29">
        <v>1</v>
      </c>
      <c r="G111" s="21">
        <v>300</v>
      </c>
      <c r="H111" s="47">
        <f t="shared" si="17"/>
        <v>300</v>
      </c>
      <c r="I111" s="21">
        <v>0</v>
      </c>
      <c r="J111" s="21">
        <v>0</v>
      </c>
      <c r="K111" s="21">
        <f t="shared" si="18"/>
        <v>300</v>
      </c>
    </row>
    <row r="112" spans="1:11">
      <c r="A112" s="8"/>
      <c r="B112" s="19" t="s">
        <v>60</v>
      </c>
      <c r="C112" s="4">
        <v>0</v>
      </c>
      <c r="D112" s="79">
        <v>35</v>
      </c>
      <c r="E112" s="79">
        <v>6</v>
      </c>
      <c r="F112" s="79">
        <v>1</v>
      </c>
      <c r="G112" s="79">
        <v>300</v>
      </c>
      <c r="H112" s="79">
        <f>F112*G112</f>
        <v>300</v>
      </c>
      <c r="I112" s="79">
        <v>0</v>
      </c>
      <c r="J112" s="81">
        <v>0</v>
      </c>
      <c r="K112" s="81">
        <f t="shared" si="18"/>
        <v>300</v>
      </c>
    </row>
    <row r="113" spans="1:11">
      <c r="A113" s="8"/>
      <c r="B113" s="19" t="s">
        <v>61</v>
      </c>
      <c r="C113" s="4">
        <v>13</v>
      </c>
      <c r="D113" s="80"/>
      <c r="E113" s="80"/>
      <c r="F113" s="80"/>
      <c r="G113" s="80"/>
      <c r="H113" s="80"/>
      <c r="I113" s="80"/>
      <c r="J113" s="81"/>
      <c r="K113" s="81"/>
    </row>
    <row r="114" spans="1:11">
      <c r="A114" s="8"/>
      <c r="B114" s="19" t="s">
        <v>62</v>
      </c>
      <c r="C114" s="4">
        <v>12</v>
      </c>
      <c r="D114" s="21">
        <v>37</v>
      </c>
      <c r="E114" s="21">
        <v>5</v>
      </c>
      <c r="F114" s="29">
        <v>1</v>
      </c>
      <c r="G114" s="21">
        <v>300</v>
      </c>
      <c r="H114" s="21">
        <f>F114*G114</f>
        <v>300</v>
      </c>
      <c r="I114" s="21">
        <v>0</v>
      </c>
      <c r="J114" s="21">
        <v>0</v>
      </c>
      <c r="K114" s="21">
        <f t="shared" si="18"/>
        <v>300</v>
      </c>
    </row>
    <row r="115" spans="1:11">
      <c r="A115" s="18"/>
      <c r="B115" s="20" t="s">
        <v>63</v>
      </c>
      <c r="C115" s="4">
        <v>4</v>
      </c>
      <c r="D115" s="21">
        <v>38</v>
      </c>
      <c r="E115" s="21">
        <v>6</v>
      </c>
      <c r="F115" s="29">
        <v>1</v>
      </c>
      <c r="G115" s="21">
        <v>300</v>
      </c>
      <c r="H115" s="47">
        <f>F115*G115</f>
        <v>300</v>
      </c>
      <c r="I115" s="21">
        <v>0</v>
      </c>
      <c r="J115" s="21">
        <v>0</v>
      </c>
      <c r="K115" s="21">
        <f t="shared" si="18"/>
        <v>300</v>
      </c>
    </row>
    <row r="116" spans="1:11">
      <c r="A116" s="14"/>
      <c r="B116" s="15" t="s">
        <v>86</v>
      </c>
      <c r="C116" s="3">
        <f>SUM(C100:C115)</f>
        <v>148</v>
      </c>
      <c r="D116" s="28"/>
      <c r="E116" s="28"/>
      <c r="F116" s="29">
        <f>SUM(F100:F115)</f>
        <v>14.666666666666666</v>
      </c>
      <c r="G116" s="29"/>
      <c r="H116" s="29">
        <f t="shared" ref="H116:K116" si="19">SUM(H100:H115)</f>
        <v>5100</v>
      </c>
      <c r="I116" s="29">
        <f t="shared" si="19"/>
        <v>0</v>
      </c>
      <c r="J116" s="29">
        <f t="shared" si="19"/>
        <v>0</v>
      </c>
      <c r="K116" s="29">
        <f t="shared" si="19"/>
        <v>5100</v>
      </c>
    </row>
    <row r="117" spans="1:11">
      <c r="A117" s="23"/>
      <c r="B117" s="24"/>
      <c r="C117" s="25"/>
      <c r="D117" s="26"/>
      <c r="E117" s="26"/>
      <c r="F117" s="46"/>
      <c r="G117" s="46"/>
      <c r="H117" s="46"/>
      <c r="I117" s="46"/>
      <c r="J117" s="46"/>
      <c r="K117" s="46"/>
    </row>
    <row r="118" spans="1:11">
      <c r="A118" s="23"/>
      <c r="B118" s="24"/>
      <c r="C118" s="25"/>
      <c r="D118" s="26"/>
      <c r="E118" s="26"/>
      <c r="F118" s="46"/>
      <c r="G118" s="46"/>
      <c r="H118" s="46"/>
      <c r="I118" s="46"/>
      <c r="J118" s="46"/>
      <c r="K118" s="46"/>
    </row>
    <row r="119" spans="1:11">
      <c r="A119" s="30" t="s">
        <v>0</v>
      </c>
      <c r="B119" s="30" t="s">
        <v>1</v>
      </c>
      <c r="C119" s="30" t="s">
        <v>116</v>
      </c>
      <c r="D119" s="31" t="s">
        <v>96</v>
      </c>
      <c r="E119" s="31" t="s">
        <v>97</v>
      </c>
      <c r="F119" s="31" t="s">
        <v>117</v>
      </c>
      <c r="G119" s="31" t="s">
        <v>118</v>
      </c>
      <c r="H119" s="31" t="s">
        <v>122</v>
      </c>
      <c r="I119" s="31" t="s">
        <v>119</v>
      </c>
      <c r="J119" s="31" t="s">
        <v>120</v>
      </c>
      <c r="K119" s="31" t="s">
        <v>121</v>
      </c>
    </row>
    <row r="120" spans="1:11">
      <c r="A120" s="11"/>
      <c r="B120" s="4" t="s">
        <v>101</v>
      </c>
      <c r="C120" s="55">
        <v>17</v>
      </c>
      <c r="D120" s="21">
        <v>22</v>
      </c>
      <c r="E120" s="21">
        <f>D120-22</f>
        <v>0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f>H120+J120</f>
        <v>0</v>
      </c>
    </row>
    <row r="121" spans="1:11">
      <c r="A121" s="9" t="s">
        <v>64</v>
      </c>
      <c r="B121" s="4" t="s">
        <v>92</v>
      </c>
      <c r="C121" s="55">
        <v>6</v>
      </c>
      <c r="D121" s="21">
        <v>27</v>
      </c>
      <c r="E121" s="21">
        <f t="shared" ref="E121:E139" si="20">D121-22</f>
        <v>5</v>
      </c>
      <c r="F121" s="21">
        <v>1</v>
      </c>
      <c r="G121" s="21">
        <v>300</v>
      </c>
      <c r="H121" s="21">
        <f>F121*G121</f>
        <v>300</v>
      </c>
      <c r="I121" s="51">
        <v>0</v>
      </c>
      <c r="J121" s="51">
        <v>0</v>
      </c>
      <c r="K121" s="21">
        <f t="shared" ref="K121:K122" si="21">H121+J121</f>
        <v>300</v>
      </c>
    </row>
    <row r="122" spans="1:11">
      <c r="A122" s="9" t="s">
        <v>65</v>
      </c>
      <c r="B122" s="4" t="s">
        <v>66</v>
      </c>
      <c r="C122" s="55">
        <v>2</v>
      </c>
      <c r="D122" s="21">
        <v>40</v>
      </c>
      <c r="E122" s="21">
        <f t="shared" si="20"/>
        <v>18</v>
      </c>
      <c r="F122" s="21">
        <v>1</v>
      </c>
      <c r="G122" s="21">
        <v>400</v>
      </c>
      <c r="H122" s="21">
        <f t="shared" ref="H122:H139" si="22">F122*G122</f>
        <v>400</v>
      </c>
      <c r="I122" s="51">
        <v>0</v>
      </c>
      <c r="J122" s="51">
        <v>0</v>
      </c>
      <c r="K122" s="21">
        <f t="shared" si="21"/>
        <v>400</v>
      </c>
    </row>
    <row r="123" spans="1:11">
      <c r="A123" s="9"/>
      <c r="B123" s="4" t="s">
        <v>67</v>
      </c>
      <c r="C123" s="55">
        <v>23</v>
      </c>
      <c r="D123" s="21">
        <v>29</v>
      </c>
      <c r="E123" s="21">
        <f t="shared" si="20"/>
        <v>7</v>
      </c>
      <c r="F123" s="21">
        <v>2</v>
      </c>
      <c r="G123" s="21">
        <v>300</v>
      </c>
      <c r="H123" s="21">
        <f t="shared" si="22"/>
        <v>600</v>
      </c>
      <c r="I123" s="51">
        <v>0</v>
      </c>
      <c r="J123" s="51">
        <v>0</v>
      </c>
      <c r="K123" s="21">
        <f t="shared" ref="K123:K139" si="23">H123+J123</f>
        <v>600</v>
      </c>
    </row>
    <row r="124" spans="1:11">
      <c r="A124" s="9" t="s">
        <v>90</v>
      </c>
      <c r="B124" s="4" t="s">
        <v>68</v>
      </c>
      <c r="C124" s="55">
        <v>9</v>
      </c>
      <c r="D124" s="21">
        <v>35</v>
      </c>
      <c r="E124" s="21">
        <f t="shared" si="20"/>
        <v>13</v>
      </c>
      <c r="F124" s="21">
        <v>1</v>
      </c>
      <c r="G124" s="21">
        <v>400</v>
      </c>
      <c r="H124" s="21">
        <f t="shared" si="22"/>
        <v>400</v>
      </c>
      <c r="I124" s="51">
        <v>0</v>
      </c>
      <c r="J124" s="51">
        <v>0</v>
      </c>
      <c r="K124" s="21">
        <f t="shared" si="23"/>
        <v>400</v>
      </c>
    </row>
    <row r="125" spans="1:11">
      <c r="A125" s="8"/>
      <c r="B125" s="4" t="s">
        <v>69</v>
      </c>
      <c r="C125" s="55">
        <v>16</v>
      </c>
      <c r="D125" s="21">
        <v>25</v>
      </c>
      <c r="E125" s="21">
        <f t="shared" si="20"/>
        <v>3</v>
      </c>
      <c r="F125" s="21">
        <v>2</v>
      </c>
      <c r="G125" s="21">
        <v>300</v>
      </c>
      <c r="H125" s="21">
        <f t="shared" si="22"/>
        <v>600</v>
      </c>
      <c r="I125" s="51">
        <v>0</v>
      </c>
      <c r="J125" s="51">
        <v>0</v>
      </c>
      <c r="K125" s="21">
        <f t="shared" si="23"/>
        <v>600</v>
      </c>
    </row>
    <row r="126" spans="1:11">
      <c r="A126" s="8"/>
      <c r="B126" s="4" t="s">
        <v>70</v>
      </c>
      <c r="C126" s="55">
        <v>15</v>
      </c>
      <c r="D126" s="21">
        <v>26</v>
      </c>
      <c r="E126" s="21">
        <f t="shared" si="20"/>
        <v>4</v>
      </c>
      <c r="F126" s="21">
        <v>2</v>
      </c>
      <c r="G126" s="21">
        <v>300</v>
      </c>
      <c r="H126" s="21">
        <f t="shared" si="22"/>
        <v>600</v>
      </c>
      <c r="I126" s="51">
        <v>0</v>
      </c>
      <c r="J126" s="51">
        <v>0</v>
      </c>
      <c r="K126" s="21">
        <f t="shared" si="23"/>
        <v>600</v>
      </c>
    </row>
    <row r="127" spans="1:11">
      <c r="A127" s="8"/>
      <c r="B127" s="4" t="s">
        <v>71</v>
      </c>
      <c r="C127" s="55">
        <v>13</v>
      </c>
      <c r="D127" s="21">
        <v>30</v>
      </c>
      <c r="E127" s="21">
        <f t="shared" si="20"/>
        <v>8</v>
      </c>
      <c r="F127" s="21">
        <v>1</v>
      </c>
      <c r="G127" s="21">
        <v>300</v>
      </c>
      <c r="H127" s="21">
        <f t="shared" si="22"/>
        <v>300</v>
      </c>
      <c r="I127" s="51">
        <v>0</v>
      </c>
      <c r="J127" s="51">
        <v>0</v>
      </c>
      <c r="K127" s="21">
        <f t="shared" si="23"/>
        <v>300</v>
      </c>
    </row>
    <row r="128" spans="1:11">
      <c r="A128" s="8"/>
      <c r="B128" s="4" t="s">
        <v>99</v>
      </c>
      <c r="C128" s="55">
        <v>11</v>
      </c>
      <c r="D128" s="21">
        <v>32</v>
      </c>
      <c r="E128" s="21">
        <f t="shared" si="20"/>
        <v>10</v>
      </c>
      <c r="F128" s="21">
        <v>1</v>
      </c>
      <c r="G128" s="21">
        <v>300</v>
      </c>
      <c r="H128" s="21">
        <f t="shared" si="22"/>
        <v>300</v>
      </c>
      <c r="I128" s="51">
        <v>0</v>
      </c>
      <c r="J128" s="51">
        <v>0</v>
      </c>
      <c r="K128" s="21">
        <f t="shared" si="23"/>
        <v>300</v>
      </c>
    </row>
    <row r="129" spans="1:11">
      <c r="A129" s="8"/>
      <c r="B129" s="4" t="s">
        <v>72</v>
      </c>
      <c r="C129" s="55">
        <v>4</v>
      </c>
      <c r="D129" s="21">
        <v>42</v>
      </c>
      <c r="E129" s="21">
        <f t="shared" si="20"/>
        <v>20</v>
      </c>
      <c r="F129" s="21">
        <v>1</v>
      </c>
      <c r="G129" s="21">
        <v>400</v>
      </c>
      <c r="H129" s="21">
        <f t="shared" si="22"/>
        <v>400</v>
      </c>
      <c r="I129" s="51">
        <v>0</v>
      </c>
      <c r="J129" s="51">
        <v>0</v>
      </c>
      <c r="K129" s="21">
        <f t="shared" si="23"/>
        <v>400</v>
      </c>
    </row>
    <row r="130" spans="1:11">
      <c r="A130" s="8"/>
      <c r="B130" s="4" t="s">
        <v>98</v>
      </c>
      <c r="C130" s="55">
        <v>13</v>
      </c>
      <c r="D130" s="21">
        <v>20</v>
      </c>
      <c r="E130" s="21">
        <v>3</v>
      </c>
      <c r="F130" s="21">
        <v>1</v>
      </c>
      <c r="G130" s="21">
        <v>300</v>
      </c>
      <c r="H130" s="21">
        <f t="shared" si="22"/>
        <v>300</v>
      </c>
      <c r="I130" s="51">
        <v>0</v>
      </c>
      <c r="J130" s="51">
        <v>0</v>
      </c>
      <c r="K130" s="21">
        <f t="shared" si="23"/>
        <v>300</v>
      </c>
    </row>
    <row r="131" spans="1:11">
      <c r="A131" s="8"/>
      <c r="B131" s="4" t="s">
        <v>100</v>
      </c>
      <c r="C131" s="55">
        <v>9</v>
      </c>
      <c r="D131" s="21">
        <v>23</v>
      </c>
      <c r="E131" s="21">
        <f t="shared" si="20"/>
        <v>1</v>
      </c>
      <c r="F131" s="21">
        <v>0</v>
      </c>
      <c r="G131" s="21">
        <v>0</v>
      </c>
      <c r="H131" s="21">
        <f t="shared" si="22"/>
        <v>0</v>
      </c>
      <c r="I131" s="51">
        <v>0</v>
      </c>
      <c r="J131" s="51">
        <v>0</v>
      </c>
      <c r="K131" s="21">
        <f t="shared" si="23"/>
        <v>0</v>
      </c>
    </row>
    <row r="132" spans="1:11">
      <c r="A132" s="8"/>
      <c r="B132" s="4" t="s">
        <v>73</v>
      </c>
      <c r="C132" s="55">
        <v>6</v>
      </c>
      <c r="D132" s="21">
        <v>25</v>
      </c>
      <c r="E132" s="21">
        <f t="shared" si="20"/>
        <v>3</v>
      </c>
      <c r="F132" s="21">
        <v>1</v>
      </c>
      <c r="G132" s="21">
        <v>300</v>
      </c>
      <c r="H132" s="21">
        <f t="shared" si="22"/>
        <v>300</v>
      </c>
      <c r="I132" s="51">
        <v>0</v>
      </c>
      <c r="J132" s="51">
        <v>0</v>
      </c>
      <c r="K132" s="21">
        <f t="shared" si="23"/>
        <v>300</v>
      </c>
    </row>
    <row r="133" spans="1:11">
      <c r="A133" s="8"/>
      <c r="B133" s="4" t="s">
        <v>74</v>
      </c>
      <c r="C133" s="55">
        <v>8</v>
      </c>
      <c r="D133" s="21">
        <v>27</v>
      </c>
      <c r="E133" s="21">
        <f t="shared" si="20"/>
        <v>5</v>
      </c>
      <c r="F133" s="21">
        <v>1</v>
      </c>
      <c r="G133" s="21">
        <v>300</v>
      </c>
      <c r="H133" s="21">
        <f t="shared" si="22"/>
        <v>300</v>
      </c>
      <c r="I133" s="51">
        <v>0</v>
      </c>
      <c r="J133" s="51">
        <v>0</v>
      </c>
      <c r="K133" s="21">
        <f t="shared" si="23"/>
        <v>300</v>
      </c>
    </row>
    <row r="134" spans="1:11">
      <c r="A134" s="8"/>
      <c r="B134" s="4" t="s">
        <v>75</v>
      </c>
      <c r="C134" s="55">
        <v>5</v>
      </c>
      <c r="D134" s="21">
        <v>30</v>
      </c>
      <c r="E134" s="21">
        <f t="shared" si="20"/>
        <v>8</v>
      </c>
      <c r="F134" s="21">
        <v>1</v>
      </c>
      <c r="G134" s="21">
        <v>300</v>
      </c>
      <c r="H134" s="21">
        <f t="shared" si="22"/>
        <v>300</v>
      </c>
      <c r="I134" s="51">
        <v>0</v>
      </c>
      <c r="J134" s="51">
        <v>0</v>
      </c>
      <c r="K134" s="21">
        <f t="shared" si="23"/>
        <v>300</v>
      </c>
    </row>
    <row r="135" spans="1:11">
      <c r="A135" s="8"/>
      <c r="B135" s="4" t="s">
        <v>76</v>
      </c>
      <c r="C135" s="55">
        <v>8</v>
      </c>
      <c r="D135" s="21">
        <v>25</v>
      </c>
      <c r="E135" s="21">
        <f t="shared" si="20"/>
        <v>3</v>
      </c>
      <c r="F135" s="21">
        <v>1</v>
      </c>
      <c r="G135" s="21">
        <v>300</v>
      </c>
      <c r="H135" s="21">
        <f t="shared" si="22"/>
        <v>300</v>
      </c>
      <c r="I135" s="51">
        <v>0</v>
      </c>
      <c r="J135" s="51">
        <v>0</v>
      </c>
      <c r="K135" s="21">
        <f t="shared" si="23"/>
        <v>300</v>
      </c>
    </row>
    <row r="136" spans="1:11">
      <c r="A136" s="8"/>
      <c r="B136" s="4" t="s">
        <v>77</v>
      </c>
      <c r="C136" s="55">
        <v>11</v>
      </c>
      <c r="D136" s="21">
        <v>25</v>
      </c>
      <c r="E136" s="21">
        <f t="shared" si="20"/>
        <v>3</v>
      </c>
      <c r="F136" s="21">
        <v>1</v>
      </c>
      <c r="G136" s="21">
        <v>300</v>
      </c>
      <c r="H136" s="21">
        <f t="shared" si="22"/>
        <v>300</v>
      </c>
      <c r="I136" s="51">
        <v>0</v>
      </c>
      <c r="J136" s="51">
        <v>0</v>
      </c>
      <c r="K136" s="21">
        <f t="shared" si="23"/>
        <v>300</v>
      </c>
    </row>
    <row r="137" spans="1:11">
      <c r="A137" s="8"/>
      <c r="B137" s="4" t="s">
        <v>78</v>
      </c>
      <c r="C137" s="55">
        <v>7</v>
      </c>
      <c r="D137" s="21">
        <v>27</v>
      </c>
      <c r="E137" s="21">
        <f t="shared" si="20"/>
        <v>5</v>
      </c>
      <c r="F137" s="21">
        <v>1</v>
      </c>
      <c r="G137" s="21">
        <v>300</v>
      </c>
      <c r="H137" s="21">
        <f t="shared" si="22"/>
        <v>300</v>
      </c>
      <c r="I137" s="51">
        <v>0</v>
      </c>
      <c r="J137" s="51">
        <v>0</v>
      </c>
      <c r="K137" s="21">
        <f t="shared" si="23"/>
        <v>300</v>
      </c>
    </row>
    <row r="138" spans="1:11">
      <c r="A138" s="8"/>
      <c r="B138" s="4" t="s">
        <v>79</v>
      </c>
      <c r="C138" s="55">
        <v>1</v>
      </c>
      <c r="D138" s="21">
        <v>30</v>
      </c>
      <c r="E138" s="21">
        <f t="shared" si="20"/>
        <v>8</v>
      </c>
      <c r="F138" s="21">
        <v>1</v>
      </c>
      <c r="G138" s="21">
        <v>300</v>
      </c>
      <c r="H138" s="21">
        <f t="shared" si="22"/>
        <v>300</v>
      </c>
      <c r="I138" s="51">
        <v>0</v>
      </c>
      <c r="J138" s="51">
        <v>0</v>
      </c>
      <c r="K138" s="21">
        <f t="shared" si="23"/>
        <v>300</v>
      </c>
    </row>
    <row r="139" spans="1:11">
      <c r="A139" s="18"/>
      <c r="B139" s="11" t="s">
        <v>80</v>
      </c>
      <c r="C139" s="55">
        <v>10</v>
      </c>
      <c r="D139" s="21">
        <v>37</v>
      </c>
      <c r="E139" s="21">
        <f t="shared" si="20"/>
        <v>15</v>
      </c>
      <c r="F139" s="21">
        <v>1</v>
      </c>
      <c r="G139" s="21">
        <v>400</v>
      </c>
      <c r="H139" s="21">
        <f t="shared" si="22"/>
        <v>400</v>
      </c>
      <c r="I139" s="51">
        <v>0</v>
      </c>
      <c r="J139" s="51">
        <v>0</v>
      </c>
      <c r="K139" s="21">
        <f t="shared" si="23"/>
        <v>400</v>
      </c>
    </row>
    <row r="140" spans="1:11">
      <c r="A140" s="14"/>
      <c r="B140" s="15" t="s">
        <v>86</v>
      </c>
      <c r="C140" s="3">
        <f>SUM(C120:C139)</f>
        <v>194</v>
      </c>
      <c r="D140" s="21"/>
      <c r="E140" s="21"/>
      <c r="F140" s="21">
        <f>SUM(F120:F139)</f>
        <v>21</v>
      </c>
      <c r="G140" s="21"/>
      <c r="H140" s="21">
        <f t="shared" ref="H140:K140" si="24">SUM(H120:H139)</f>
        <v>6700</v>
      </c>
      <c r="I140" s="21">
        <f t="shared" si="24"/>
        <v>0</v>
      </c>
      <c r="J140" s="21">
        <f t="shared" si="24"/>
        <v>0</v>
      </c>
      <c r="K140" s="21">
        <f t="shared" si="24"/>
        <v>6700</v>
      </c>
    </row>
    <row r="141" spans="1:11">
      <c r="B141" s="2"/>
      <c r="C141" s="2"/>
    </row>
    <row r="142" spans="1:11">
      <c r="B142" s="27"/>
      <c r="C142" s="27"/>
    </row>
    <row r="143" spans="1:11">
      <c r="B143" s="27"/>
      <c r="C143" s="27"/>
    </row>
    <row r="144" spans="1:11">
      <c r="B144" s="27"/>
      <c r="C144" s="27"/>
    </row>
    <row r="145" spans="1:11">
      <c r="B145" s="27"/>
      <c r="C145" s="27"/>
    </row>
    <row r="146" spans="1:11">
      <c r="B146" s="27"/>
      <c r="C146" s="27"/>
    </row>
    <row r="147" spans="1:11">
      <c r="B147" s="27"/>
      <c r="C147" s="27"/>
    </row>
    <row r="148" spans="1:11">
      <c r="B148" s="27"/>
      <c r="C148" s="27"/>
    </row>
    <row r="149" spans="1:11">
      <c r="B149" s="27"/>
      <c r="C149" s="27"/>
    </row>
    <row r="150" spans="1:11">
      <c r="B150" s="27"/>
      <c r="C150" s="27"/>
    </row>
    <row r="151" spans="1:11">
      <c r="B151" s="27"/>
      <c r="C151" s="27"/>
    </row>
    <row r="152" spans="1:11">
      <c r="B152" s="27"/>
      <c r="C152" s="27"/>
    </row>
    <row r="153" spans="1:11">
      <c r="B153" s="50"/>
      <c r="C153" s="50"/>
    </row>
    <row r="154" spans="1:11">
      <c r="B154" s="50"/>
      <c r="C154" s="50"/>
    </row>
    <row r="155" spans="1:11">
      <c r="B155" s="27"/>
      <c r="C155" s="27"/>
    </row>
    <row r="156" spans="1:11">
      <c r="B156" s="27"/>
      <c r="C156" s="27"/>
    </row>
    <row r="157" spans="1:11" s="43" customFormat="1" ht="21.75">
      <c r="A157" s="30" t="s">
        <v>0</v>
      </c>
      <c r="B157" s="30" t="s">
        <v>1</v>
      </c>
      <c r="C157" s="30" t="s">
        <v>116</v>
      </c>
      <c r="D157" s="31" t="s">
        <v>96</v>
      </c>
      <c r="E157" s="31" t="s">
        <v>97</v>
      </c>
      <c r="F157" s="31" t="s">
        <v>117</v>
      </c>
      <c r="G157" s="31" t="s">
        <v>118</v>
      </c>
      <c r="H157" s="31" t="s">
        <v>122</v>
      </c>
      <c r="I157" s="31" t="s">
        <v>119</v>
      </c>
      <c r="J157" s="31" t="s">
        <v>120</v>
      </c>
      <c r="K157" s="31" t="s">
        <v>121</v>
      </c>
    </row>
    <row r="158" spans="1:11">
      <c r="A158" s="39"/>
      <c r="B158" s="32" t="s">
        <v>82</v>
      </c>
      <c r="C158" s="4">
        <v>1</v>
      </c>
      <c r="D158" s="70">
        <v>31</v>
      </c>
      <c r="E158" s="70">
        <f>D158-31</f>
        <v>0</v>
      </c>
      <c r="F158" s="72">
        <v>0</v>
      </c>
      <c r="G158" s="72">
        <v>0</v>
      </c>
      <c r="H158" s="70">
        <f>F158*G158</f>
        <v>0</v>
      </c>
      <c r="I158" s="70">
        <v>0</v>
      </c>
      <c r="J158" s="70">
        <v>0</v>
      </c>
      <c r="K158" s="72">
        <v>0</v>
      </c>
    </row>
    <row r="159" spans="1:11">
      <c r="A159" s="36"/>
      <c r="B159" s="32" t="s">
        <v>103</v>
      </c>
      <c r="C159" s="1">
        <v>0</v>
      </c>
      <c r="D159" s="71"/>
      <c r="E159" s="71"/>
      <c r="F159" s="72"/>
      <c r="G159" s="72"/>
      <c r="H159" s="71"/>
      <c r="I159" s="71"/>
      <c r="J159" s="71"/>
      <c r="K159" s="72"/>
    </row>
    <row r="160" spans="1:11">
      <c r="A160" s="34" t="s">
        <v>81</v>
      </c>
      <c r="B160" s="32" t="s">
        <v>104</v>
      </c>
      <c r="C160" s="4">
        <v>10</v>
      </c>
      <c r="D160" s="33">
        <v>26</v>
      </c>
      <c r="E160" s="33">
        <v>6</v>
      </c>
      <c r="F160" s="33">
        <v>1</v>
      </c>
      <c r="G160" s="33">
        <v>300</v>
      </c>
      <c r="H160" s="33">
        <f>F160*G160</f>
        <v>300</v>
      </c>
      <c r="I160" s="33">
        <v>0</v>
      </c>
      <c r="J160" s="52">
        <v>0</v>
      </c>
      <c r="K160" s="33">
        <f>H160+J160</f>
        <v>300</v>
      </c>
    </row>
    <row r="161" spans="1:11">
      <c r="A161" s="36"/>
      <c r="B161" s="32" t="s">
        <v>105</v>
      </c>
      <c r="C161" s="4">
        <v>5</v>
      </c>
      <c r="D161" s="70">
        <v>25</v>
      </c>
      <c r="E161" s="70">
        <v>8</v>
      </c>
      <c r="F161" s="72">
        <v>1</v>
      </c>
      <c r="G161" s="72">
        <v>300</v>
      </c>
      <c r="H161" s="70">
        <f>F161*G161</f>
        <v>300</v>
      </c>
      <c r="I161" s="70">
        <v>0</v>
      </c>
      <c r="J161" s="70">
        <v>0</v>
      </c>
      <c r="K161" s="72">
        <f>H161+J161</f>
        <v>300</v>
      </c>
    </row>
    <row r="162" spans="1:11">
      <c r="A162" s="36"/>
      <c r="B162" s="32" t="s">
        <v>106</v>
      </c>
      <c r="C162" s="4">
        <v>3</v>
      </c>
      <c r="D162" s="73"/>
      <c r="E162" s="73"/>
      <c r="F162" s="72"/>
      <c r="G162" s="72"/>
      <c r="H162" s="73"/>
      <c r="I162" s="73"/>
      <c r="J162" s="73"/>
      <c r="K162" s="72"/>
    </row>
    <row r="163" spans="1:11">
      <c r="A163" s="36"/>
      <c r="B163" s="32" t="s">
        <v>107</v>
      </c>
      <c r="C163" s="4">
        <v>3</v>
      </c>
      <c r="D163" s="71"/>
      <c r="E163" s="71"/>
      <c r="F163" s="72"/>
      <c r="G163" s="72"/>
      <c r="H163" s="71"/>
      <c r="I163" s="71"/>
      <c r="J163" s="71"/>
      <c r="K163" s="72"/>
    </row>
    <row r="164" spans="1:11">
      <c r="A164" s="35" t="s">
        <v>91</v>
      </c>
      <c r="B164" s="32" t="s">
        <v>108</v>
      </c>
      <c r="C164" s="4">
        <v>8</v>
      </c>
      <c r="D164" s="33">
        <v>26</v>
      </c>
      <c r="E164" s="33">
        <v>9</v>
      </c>
      <c r="F164" s="33">
        <v>1</v>
      </c>
      <c r="G164" s="33">
        <v>300</v>
      </c>
      <c r="H164" s="33">
        <f>F164*G164</f>
        <v>300</v>
      </c>
      <c r="I164" s="33">
        <v>0</v>
      </c>
      <c r="J164" s="52">
        <v>0</v>
      </c>
      <c r="K164" s="33">
        <f t="shared" ref="K164:K173" si="25">H164+J164</f>
        <v>300</v>
      </c>
    </row>
    <row r="165" spans="1:11">
      <c r="A165" s="36"/>
      <c r="B165" s="32" t="s">
        <v>109</v>
      </c>
      <c r="C165" s="4">
        <v>4</v>
      </c>
      <c r="D165" s="33">
        <v>24</v>
      </c>
      <c r="E165" s="33">
        <v>7</v>
      </c>
      <c r="F165" s="33">
        <v>1</v>
      </c>
      <c r="G165" s="33">
        <v>300</v>
      </c>
      <c r="H165" s="48">
        <f t="shared" ref="H165:H173" si="26">F165*G165</f>
        <v>300</v>
      </c>
      <c r="I165" s="33">
        <v>0</v>
      </c>
      <c r="J165" s="52">
        <v>0</v>
      </c>
      <c r="K165" s="33">
        <f t="shared" si="25"/>
        <v>300</v>
      </c>
    </row>
    <row r="166" spans="1:11">
      <c r="A166" s="36"/>
      <c r="B166" s="32" t="s">
        <v>110</v>
      </c>
      <c r="C166" s="4">
        <v>2</v>
      </c>
      <c r="D166" s="33">
        <v>30</v>
      </c>
      <c r="E166" s="33">
        <v>15</v>
      </c>
      <c r="F166" s="33">
        <v>1</v>
      </c>
      <c r="G166" s="33">
        <v>400</v>
      </c>
      <c r="H166" s="48">
        <f t="shared" si="26"/>
        <v>400</v>
      </c>
      <c r="I166" s="33">
        <v>0</v>
      </c>
      <c r="J166" s="52">
        <v>0</v>
      </c>
      <c r="K166" s="33">
        <f t="shared" si="25"/>
        <v>400</v>
      </c>
    </row>
    <row r="167" spans="1:11">
      <c r="A167" s="36"/>
      <c r="B167" s="32" t="s">
        <v>111</v>
      </c>
      <c r="C167" s="4">
        <v>4</v>
      </c>
      <c r="D167" s="33">
        <v>31</v>
      </c>
      <c r="E167" s="33">
        <v>14</v>
      </c>
      <c r="F167" s="33">
        <v>1</v>
      </c>
      <c r="G167" s="33">
        <v>400</v>
      </c>
      <c r="H167" s="48">
        <f t="shared" si="26"/>
        <v>400</v>
      </c>
      <c r="I167" s="33">
        <v>0</v>
      </c>
      <c r="J167" s="52">
        <v>0</v>
      </c>
      <c r="K167" s="33">
        <f t="shared" si="25"/>
        <v>400</v>
      </c>
    </row>
    <row r="168" spans="1:11">
      <c r="A168" s="36"/>
      <c r="B168" s="32" t="s">
        <v>112</v>
      </c>
      <c r="C168" s="4">
        <v>11</v>
      </c>
      <c r="D168" s="33">
        <v>40</v>
      </c>
      <c r="E168" s="33">
        <v>10</v>
      </c>
      <c r="F168" s="33">
        <v>1</v>
      </c>
      <c r="G168" s="33">
        <v>300</v>
      </c>
      <c r="H168" s="48">
        <f t="shared" si="26"/>
        <v>300</v>
      </c>
      <c r="I168" s="33">
        <v>0</v>
      </c>
      <c r="J168" s="52">
        <v>0</v>
      </c>
      <c r="K168" s="33">
        <f t="shared" si="25"/>
        <v>300</v>
      </c>
    </row>
    <row r="169" spans="1:11">
      <c r="A169" s="36"/>
      <c r="B169" s="32" t="s">
        <v>113</v>
      </c>
      <c r="C169" s="4">
        <v>11</v>
      </c>
      <c r="D169" s="33">
        <v>30</v>
      </c>
      <c r="E169" s="33">
        <v>2</v>
      </c>
      <c r="F169" s="33">
        <v>0</v>
      </c>
      <c r="G169" s="33">
        <v>0</v>
      </c>
      <c r="H169" s="48">
        <f t="shared" si="26"/>
        <v>0</v>
      </c>
      <c r="I169" s="33">
        <v>0</v>
      </c>
      <c r="J169" s="52">
        <v>0</v>
      </c>
      <c r="K169" s="33">
        <f t="shared" si="25"/>
        <v>0</v>
      </c>
    </row>
    <row r="170" spans="1:11">
      <c r="A170" s="36"/>
      <c r="B170" s="32" t="s">
        <v>114</v>
      </c>
      <c r="C170" s="4">
        <v>7</v>
      </c>
      <c r="D170" s="33">
        <v>45</v>
      </c>
      <c r="E170" s="33">
        <v>15</v>
      </c>
      <c r="F170" s="33">
        <v>1</v>
      </c>
      <c r="G170" s="33">
        <v>400</v>
      </c>
      <c r="H170" s="48">
        <f t="shared" si="26"/>
        <v>400</v>
      </c>
      <c r="I170" s="33">
        <v>0</v>
      </c>
      <c r="J170" s="52">
        <v>0</v>
      </c>
      <c r="K170" s="33">
        <f t="shared" si="25"/>
        <v>400</v>
      </c>
    </row>
    <row r="171" spans="1:11">
      <c r="A171" s="36"/>
      <c r="B171" s="32" t="s">
        <v>115</v>
      </c>
      <c r="C171" s="4">
        <v>1</v>
      </c>
      <c r="D171" s="33">
        <v>48</v>
      </c>
      <c r="E171" s="33">
        <v>18</v>
      </c>
      <c r="F171" s="33">
        <v>1</v>
      </c>
      <c r="G171" s="33">
        <v>400</v>
      </c>
      <c r="H171" s="48">
        <f t="shared" si="26"/>
        <v>400</v>
      </c>
      <c r="I171" s="33">
        <v>0</v>
      </c>
      <c r="J171" s="52">
        <v>0</v>
      </c>
      <c r="K171" s="33">
        <f t="shared" si="25"/>
        <v>400</v>
      </c>
    </row>
    <row r="172" spans="1:11">
      <c r="A172" s="36"/>
      <c r="B172" s="32" t="s">
        <v>83</v>
      </c>
      <c r="C172" s="4">
        <v>3</v>
      </c>
      <c r="D172" s="33">
        <v>42</v>
      </c>
      <c r="E172" s="33">
        <v>12</v>
      </c>
      <c r="F172" s="33">
        <v>1</v>
      </c>
      <c r="G172" s="33">
        <v>400</v>
      </c>
      <c r="H172" s="48">
        <f t="shared" si="26"/>
        <v>400</v>
      </c>
      <c r="I172" s="33">
        <v>0</v>
      </c>
      <c r="J172" s="52">
        <v>0</v>
      </c>
      <c r="K172" s="33">
        <f t="shared" si="25"/>
        <v>400</v>
      </c>
    </row>
    <row r="173" spans="1:11">
      <c r="A173" s="40"/>
      <c r="B173" s="39" t="s">
        <v>93</v>
      </c>
      <c r="C173" s="4">
        <v>0</v>
      </c>
      <c r="D173" s="33">
        <v>20</v>
      </c>
      <c r="E173" s="33">
        <v>10</v>
      </c>
      <c r="F173" s="33">
        <v>0</v>
      </c>
      <c r="G173" s="33">
        <v>300</v>
      </c>
      <c r="H173" s="48">
        <f t="shared" si="26"/>
        <v>0</v>
      </c>
      <c r="I173" s="33">
        <v>0</v>
      </c>
      <c r="J173" s="52">
        <v>0</v>
      </c>
      <c r="K173" s="33">
        <f t="shared" si="25"/>
        <v>0</v>
      </c>
    </row>
    <row r="174" spans="1:11">
      <c r="A174" s="41"/>
      <c r="B174" s="42" t="s">
        <v>86</v>
      </c>
      <c r="C174" s="30">
        <f>SUM(C158:C173)</f>
        <v>73</v>
      </c>
      <c r="D174" s="33"/>
      <c r="E174" s="33"/>
      <c r="F174" s="33">
        <f>SUM(F158:F173)</f>
        <v>10</v>
      </c>
      <c r="G174" s="33"/>
      <c r="H174" s="33">
        <f>SUM(H158:H173)</f>
        <v>3500</v>
      </c>
      <c r="I174" s="33">
        <f t="shared" ref="I174:K174" si="27">SUM(I158:I173)</f>
        <v>0</v>
      </c>
      <c r="J174" s="52">
        <f t="shared" ref="J174" si="28">SUM(J158:J173)</f>
        <v>0</v>
      </c>
      <c r="K174" s="33">
        <f t="shared" si="27"/>
        <v>3500</v>
      </c>
    </row>
    <row r="177" spans="8:11">
      <c r="H177" s="49">
        <f>H27+H67+H95+H116+H140+H174</f>
        <v>33100</v>
      </c>
      <c r="K177" s="49">
        <f>K27+K67+K95+K116+K140+K174</f>
        <v>33100</v>
      </c>
    </row>
    <row r="178" spans="8:11">
      <c r="H178" s="49">
        <f>K177-H177</f>
        <v>0</v>
      </c>
    </row>
  </sheetData>
  <mergeCells count="106">
    <mergeCell ref="K6:K8"/>
    <mergeCell ref="J6:J8"/>
    <mergeCell ref="A1:K1"/>
    <mergeCell ref="A2:K2"/>
    <mergeCell ref="E59:E61"/>
    <mergeCell ref="H6:H8"/>
    <mergeCell ref="H11:H14"/>
    <mergeCell ref="H16:H18"/>
    <mergeCell ref="F59:F61"/>
    <mergeCell ref="G59:G61"/>
    <mergeCell ref="I6:I8"/>
    <mergeCell ref="I11:I14"/>
    <mergeCell ref="I16:I18"/>
    <mergeCell ref="H49:H50"/>
    <mergeCell ref="H59:H61"/>
    <mergeCell ref="H46:H47"/>
    <mergeCell ref="D112:D113"/>
    <mergeCell ref="D161:D163"/>
    <mergeCell ref="D158:D159"/>
    <mergeCell ref="E158:E159"/>
    <mergeCell ref="E161:E163"/>
    <mergeCell ref="E112:E113"/>
    <mergeCell ref="E83:E84"/>
    <mergeCell ref="E86:E87"/>
    <mergeCell ref="D6:D8"/>
    <mergeCell ref="D11:D14"/>
    <mergeCell ref="D16:D18"/>
    <mergeCell ref="D46:D47"/>
    <mergeCell ref="D49:D50"/>
    <mergeCell ref="D59:D61"/>
    <mergeCell ref="D83:D84"/>
    <mergeCell ref="D86:D87"/>
    <mergeCell ref="E6:E8"/>
    <mergeCell ref="E11:E14"/>
    <mergeCell ref="E16:E18"/>
    <mergeCell ref="E46:E47"/>
    <mergeCell ref="E49:E50"/>
    <mergeCell ref="D55:D56"/>
    <mergeCell ref="F6:F8"/>
    <mergeCell ref="G6:G8"/>
    <mergeCell ref="F11:F14"/>
    <mergeCell ref="G11:G14"/>
    <mergeCell ref="F16:F18"/>
    <mergeCell ref="G16:G18"/>
    <mergeCell ref="F46:F47"/>
    <mergeCell ref="G46:G47"/>
    <mergeCell ref="F49:F50"/>
    <mergeCell ref="G49:G50"/>
    <mergeCell ref="F161:F163"/>
    <mergeCell ref="G161:G163"/>
    <mergeCell ref="H112:H113"/>
    <mergeCell ref="H158:H159"/>
    <mergeCell ref="I158:I159"/>
    <mergeCell ref="H161:H163"/>
    <mergeCell ref="I161:I163"/>
    <mergeCell ref="F158:F159"/>
    <mergeCell ref="G158:G159"/>
    <mergeCell ref="F112:F113"/>
    <mergeCell ref="G112:G113"/>
    <mergeCell ref="I112:I113"/>
    <mergeCell ref="J46:J47"/>
    <mergeCell ref="K46:K47"/>
    <mergeCell ref="J83:J84"/>
    <mergeCell ref="K83:K84"/>
    <mergeCell ref="I49:I50"/>
    <mergeCell ref="I59:I61"/>
    <mergeCell ref="K55:K56"/>
    <mergeCell ref="I46:I47"/>
    <mergeCell ref="I55:I56"/>
    <mergeCell ref="J55:J56"/>
    <mergeCell ref="K11:K14"/>
    <mergeCell ref="J161:J163"/>
    <mergeCell ref="K161:K163"/>
    <mergeCell ref="J112:J113"/>
    <mergeCell ref="K112:K113"/>
    <mergeCell ref="J86:J87"/>
    <mergeCell ref="K86:K87"/>
    <mergeCell ref="J59:J61"/>
    <mergeCell ref="K59:K61"/>
    <mergeCell ref="J158:J159"/>
    <mergeCell ref="K158:K159"/>
    <mergeCell ref="J49:J50"/>
    <mergeCell ref="K49:K50"/>
    <mergeCell ref="J11:J14"/>
    <mergeCell ref="K16:K18"/>
    <mergeCell ref="J16:J18"/>
    <mergeCell ref="H108:H109"/>
    <mergeCell ref="I108:I109"/>
    <mergeCell ref="J108:J109"/>
    <mergeCell ref="K108:K109"/>
    <mergeCell ref="E55:E56"/>
    <mergeCell ref="F55:F56"/>
    <mergeCell ref="G55:G56"/>
    <mergeCell ref="D108:D109"/>
    <mergeCell ref="E108:E109"/>
    <mergeCell ref="F108:F109"/>
    <mergeCell ref="G108:G109"/>
    <mergeCell ref="H83:H84"/>
    <mergeCell ref="I83:I84"/>
    <mergeCell ref="H86:H87"/>
    <mergeCell ref="I86:I87"/>
    <mergeCell ref="H55:H56"/>
    <mergeCell ref="F83:F84"/>
    <mergeCell ref="G83:G84"/>
    <mergeCell ref="F86:F87"/>
    <mergeCell ref="G86:G87"/>
  </mergeCells>
  <pageMargins left="0.25" right="0.25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ประถม(NEW NT) </vt:lpstr>
      <vt:lpstr>ประถม(NEW O-NET)</vt:lpstr>
      <vt:lpstr>'ประถม(NEW NT) '!Print_Titles</vt:lpstr>
      <vt:lpstr>'ประถม(NEW O-NET)'!Print_Titles</vt:lpstr>
    </vt:vector>
  </TitlesOfParts>
  <Company>OBEC55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Corporate Edition</cp:lastModifiedBy>
  <cp:lastPrinted>2015-02-13T08:49:56Z</cp:lastPrinted>
  <dcterms:created xsi:type="dcterms:W3CDTF">2013-10-10T04:43:39Z</dcterms:created>
  <dcterms:modified xsi:type="dcterms:W3CDTF">2015-02-13T08:49:59Z</dcterms:modified>
</cp:coreProperties>
</file>